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Lize\Desktop\SharpMoov\"/>
    </mc:Choice>
  </mc:AlternateContent>
  <xr:revisionPtr revIDLastSave="0" documentId="13_ncr:1_{B17841CD-C8F9-4F94-BD24-20722746BA6C}" xr6:coauthVersionLast="47" xr6:coauthVersionMax="47" xr10:uidLastSave="{00000000-0000-0000-0000-000000000000}"/>
  <bookViews>
    <workbookView xWindow="1860" yWindow="1860" windowWidth="15375" windowHeight="8325" xr2:uid="{00000000-000D-0000-FFFF-FFFF00000000}"/>
  </bookViews>
  <sheets>
    <sheet name="Inventory" sheetId="1" r:id="rId1"/>
    <sheet name="Sheet1" sheetId="2" r:id="rId2"/>
  </sheets>
  <definedNames>
    <definedName name="_xlnm.Print_Area" localSheetId="0">Inventory!$B$2:$U$101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3" i="1" l="1"/>
  <c r="Q87" i="1"/>
  <c r="L87" i="1"/>
  <c r="G87" i="1"/>
  <c r="Q86" i="1"/>
  <c r="L86" i="1"/>
  <c r="G86" i="1"/>
  <c r="Q85" i="1"/>
  <c r="L85" i="1"/>
  <c r="G85" i="1"/>
  <c r="Q84" i="1"/>
  <c r="L84" i="1"/>
  <c r="G84" i="1"/>
  <c r="Q83" i="1"/>
  <c r="L83" i="1"/>
  <c r="G83" i="1"/>
  <c r="Q82" i="1"/>
  <c r="L82" i="1"/>
  <c r="G82" i="1"/>
  <c r="Q81" i="1"/>
  <c r="L81" i="1"/>
  <c r="G81" i="1"/>
  <c r="U80" i="1"/>
  <c r="Q80" i="1"/>
  <c r="L80" i="1"/>
  <c r="G80" i="1"/>
  <c r="U79" i="1"/>
  <c r="Q79" i="1"/>
  <c r="L79" i="1"/>
  <c r="G79" i="1"/>
  <c r="U78" i="1"/>
  <c r="Q78" i="1"/>
  <c r="L78" i="1"/>
  <c r="G78" i="1"/>
  <c r="Q77" i="1"/>
  <c r="L77" i="1"/>
  <c r="G77" i="1"/>
  <c r="U76" i="1"/>
  <c r="Q76" i="1"/>
  <c r="L76" i="1"/>
  <c r="G76" i="1"/>
  <c r="U75" i="1"/>
  <c r="Q75" i="1"/>
  <c r="L75" i="1"/>
  <c r="G75" i="1"/>
  <c r="U74" i="1"/>
  <c r="Q74" i="1"/>
  <c r="L74" i="1"/>
  <c r="G74" i="1"/>
  <c r="U73" i="1"/>
  <c r="Q73" i="1"/>
  <c r="L73" i="1"/>
  <c r="G73" i="1"/>
  <c r="U72" i="1"/>
  <c r="Q72" i="1"/>
  <c r="L72" i="1"/>
  <c r="G72" i="1"/>
  <c r="U71" i="1"/>
  <c r="Q71" i="1"/>
  <c r="L71" i="1"/>
  <c r="G71" i="1"/>
  <c r="U70" i="1"/>
  <c r="Q70" i="1"/>
  <c r="L70" i="1"/>
  <c r="G70" i="1"/>
  <c r="U69" i="1"/>
  <c r="Q69" i="1"/>
  <c r="L69" i="1"/>
  <c r="G69" i="1"/>
  <c r="U68" i="1"/>
  <c r="Q68" i="1"/>
  <c r="L68" i="1"/>
  <c r="G68" i="1"/>
  <c r="U67" i="1"/>
  <c r="Q67" i="1"/>
  <c r="L67" i="1"/>
  <c r="U66" i="1"/>
  <c r="Q66" i="1"/>
  <c r="L66" i="1"/>
  <c r="G66" i="1"/>
  <c r="U65" i="1"/>
  <c r="Q65" i="1"/>
  <c r="L65" i="1"/>
  <c r="G65" i="1"/>
  <c r="U64" i="1"/>
  <c r="Q64" i="1"/>
  <c r="G64" i="1"/>
  <c r="U63" i="1"/>
  <c r="Q63" i="1"/>
  <c r="G63" i="1"/>
  <c r="U62" i="1"/>
  <c r="Q62" i="1"/>
  <c r="L62" i="1"/>
  <c r="G62" i="1"/>
  <c r="U61" i="1"/>
  <c r="Q61" i="1"/>
  <c r="L61" i="1"/>
  <c r="G61" i="1"/>
  <c r="U60" i="1"/>
  <c r="Q60" i="1"/>
  <c r="L60" i="1"/>
  <c r="G60" i="1"/>
  <c r="U59" i="1"/>
  <c r="Q59" i="1"/>
  <c r="L59" i="1"/>
  <c r="G59" i="1"/>
  <c r="U58" i="1"/>
  <c r="Q58" i="1"/>
  <c r="L58" i="1"/>
  <c r="G58" i="1"/>
  <c r="U57" i="1"/>
  <c r="Q57" i="1"/>
  <c r="L57" i="1"/>
  <c r="G57" i="1"/>
  <c r="U56" i="1"/>
  <c r="L56" i="1"/>
  <c r="U55" i="1"/>
  <c r="Q55" i="1"/>
  <c r="L55" i="1"/>
  <c r="G55" i="1"/>
  <c r="U54" i="1"/>
  <c r="Q54" i="1"/>
  <c r="L54" i="1"/>
  <c r="G54" i="1"/>
  <c r="U53" i="1"/>
  <c r="Q53" i="1"/>
  <c r="L53" i="1"/>
  <c r="G53" i="1"/>
  <c r="U52" i="1"/>
  <c r="Q52" i="1"/>
  <c r="L52" i="1"/>
  <c r="G52" i="1"/>
  <c r="U51" i="1"/>
  <c r="Q51" i="1"/>
  <c r="L51" i="1"/>
  <c r="G51" i="1"/>
  <c r="U50" i="1"/>
  <c r="Q50" i="1"/>
  <c r="L50" i="1"/>
  <c r="G50" i="1"/>
  <c r="U49" i="1"/>
  <c r="Q49" i="1"/>
  <c r="L49" i="1"/>
  <c r="G49" i="1"/>
  <c r="U48" i="1"/>
  <c r="Q48" i="1"/>
  <c r="L48" i="1"/>
  <c r="G48" i="1"/>
  <c r="U47" i="1"/>
  <c r="Q47" i="1"/>
  <c r="L47" i="1"/>
  <c r="G47" i="1"/>
  <c r="U46" i="1"/>
  <c r="Q46" i="1"/>
  <c r="L46" i="1"/>
  <c r="G46" i="1"/>
  <c r="Q45" i="1"/>
  <c r="L45" i="1"/>
  <c r="G45" i="1"/>
  <c r="Q44" i="1"/>
  <c r="L44" i="1"/>
  <c r="G44" i="1"/>
  <c r="U43" i="1"/>
  <c r="Q43" i="1"/>
  <c r="L43" i="1"/>
  <c r="G43" i="1"/>
  <c r="U42" i="1"/>
  <c r="Q42" i="1"/>
  <c r="L42" i="1"/>
  <c r="U41" i="1"/>
  <c r="Q41" i="1"/>
  <c r="L41" i="1"/>
  <c r="G41" i="1"/>
  <c r="U40" i="1"/>
  <c r="Q40" i="1"/>
  <c r="L40" i="1"/>
  <c r="G40" i="1"/>
  <c r="U39" i="1"/>
  <c r="Q39" i="1"/>
  <c r="L39" i="1"/>
  <c r="G39" i="1"/>
  <c r="U38" i="1"/>
  <c r="Q38" i="1"/>
  <c r="L38" i="1"/>
  <c r="G38" i="1"/>
  <c r="U37" i="1"/>
  <c r="Q37" i="1"/>
  <c r="L37" i="1"/>
  <c r="G37" i="1"/>
  <c r="U36" i="1"/>
  <c r="Q36" i="1"/>
  <c r="L36" i="1"/>
  <c r="G36" i="1"/>
  <c r="U35" i="1"/>
  <c r="Q35" i="1"/>
  <c r="L35" i="1"/>
  <c r="G35" i="1"/>
  <c r="U81" i="1" l="1"/>
  <c r="U87" i="1" s="1"/>
  <c r="Q88" i="1"/>
  <c r="U86" i="1" s="1"/>
  <c r="L88" i="1"/>
  <c r="U85" i="1" s="1"/>
  <c r="G88" i="1"/>
  <c r="U84" i="1" s="1"/>
  <c r="U88" i="1" l="1"/>
  <c r="S88" i="1" s="1"/>
  <c r="S95" i="1" l="1"/>
  <c r="S94" i="1"/>
</calcChain>
</file>

<file path=xl/sharedStrings.xml><?xml version="1.0" encoding="utf-8"?>
<sst xmlns="http://schemas.openxmlformats.org/spreadsheetml/2006/main" count="250" uniqueCount="234">
  <si>
    <t xml:space="preserve">          </t>
  </si>
  <si>
    <t>CUSTOMER DETAILS</t>
  </si>
  <si>
    <t>Name:</t>
  </si>
  <si>
    <t>Cell:</t>
  </si>
  <si>
    <t>Moving Date:</t>
  </si>
  <si>
    <t xml:space="preserve">Moving From: </t>
  </si>
  <si>
    <t>Moving To:</t>
  </si>
  <si>
    <t>ACCESSIBILITY COMMENTS</t>
  </si>
  <si>
    <t>What floor at the collection address (eg. Ground, 1st, 2nd floor)?</t>
  </si>
  <si>
    <t>Is there a lift or stairs that we may use during the collection?</t>
  </si>
  <si>
    <t>What floor at the delivery address (eg. Ground, 1st, 2nd floor)?</t>
  </si>
  <si>
    <t>Is there a lift or stairs that we may use during the delivery?</t>
  </si>
  <si>
    <t>Accessibility Comments:</t>
  </si>
  <si>
    <t>INVENTORY LIST</t>
  </si>
  <si>
    <t>Qty</t>
  </si>
  <si>
    <t xml:space="preserve"> </t>
  </si>
  <si>
    <t>ENTRANCE HALL</t>
  </si>
  <si>
    <t>LOUNGE</t>
  </si>
  <si>
    <t>KITCHEN/APPLIANCE</t>
  </si>
  <si>
    <t xml:space="preserve"> FLATLET</t>
  </si>
  <si>
    <t>Chair</t>
  </si>
  <si>
    <t>1 Seater</t>
  </si>
  <si>
    <t>Brooms/Mops /Buckets</t>
  </si>
  <si>
    <t>Clock: wall</t>
  </si>
  <si>
    <t>2 Seater</t>
  </si>
  <si>
    <t>Bench</t>
  </si>
  <si>
    <t>Clock: Grand Father</t>
  </si>
  <si>
    <t>3 Seater</t>
  </si>
  <si>
    <t>Cupboard:Kitchen Unit</t>
  </si>
  <si>
    <t>Bed (Double)</t>
  </si>
  <si>
    <t>Ent Hall Table</t>
  </si>
  <si>
    <t>4 Seater</t>
  </si>
  <si>
    <t>Bed (Single)</t>
  </si>
  <si>
    <t xml:space="preserve">Half Moon/corner </t>
  </si>
  <si>
    <t>6 Seater Corner Unit</t>
  </si>
  <si>
    <t>Clothes Dry stand</t>
  </si>
  <si>
    <t>Chairs</t>
  </si>
  <si>
    <t>Hat / Coat Stand</t>
  </si>
  <si>
    <t>Daybed/Sofa/Bench</t>
  </si>
  <si>
    <t>Dishwasher</t>
  </si>
  <si>
    <t>Dres Table</t>
  </si>
  <si>
    <t>Tel Table</t>
  </si>
  <si>
    <t>Chair: Arm/wing/Lazy</t>
  </si>
  <si>
    <t>Fans &amp; Heaters</t>
  </si>
  <si>
    <t>T.V.</t>
  </si>
  <si>
    <t>DINING ROOM</t>
  </si>
  <si>
    <t>Dstv,DvD,VcR, Cd rack</t>
  </si>
  <si>
    <t>Freezer: Chest</t>
  </si>
  <si>
    <t>Table</t>
  </si>
  <si>
    <t>Cabinet L</t>
  </si>
  <si>
    <t>Hi-Fi</t>
  </si>
  <si>
    <t xml:space="preserve">Fridge: Upright </t>
  </si>
  <si>
    <t>Wardrobe (2 Door)</t>
  </si>
  <si>
    <t>Cabinet M</t>
  </si>
  <si>
    <t>Hi-Fi Speakers L</t>
  </si>
  <si>
    <t xml:space="preserve">Fridge/Freezer </t>
  </si>
  <si>
    <t>D/Room Chair</t>
  </si>
  <si>
    <t>Hi-Fi Speakers S</t>
  </si>
  <si>
    <t>Fridge Side by Side</t>
  </si>
  <si>
    <t>MISCELLANEOUS</t>
  </si>
  <si>
    <t>D/Table (10 seater)</t>
  </si>
  <si>
    <t>Hi-Fi Stand/Cabinet</t>
  </si>
  <si>
    <t>Ironing Board</t>
  </si>
  <si>
    <t>Bean Bag</t>
  </si>
  <si>
    <t>D/Table (8 seater)</t>
  </si>
  <si>
    <t>Lamp: Large</t>
  </si>
  <si>
    <t>Sewing Machine</t>
  </si>
  <si>
    <t>Bags:</t>
  </si>
  <si>
    <t>D/Table (6 seater)</t>
  </si>
  <si>
    <t>Lamp: Small</t>
  </si>
  <si>
    <t>Microwave Oven</t>
  </si>
  <si>
    <t>Camp Stool/Table Folding</t>
  </si>
  <si>
    <t>D/Table (4 seater)</t>
  </si>
  <si>
    <t>Organ</t>
  </si>
  <si>
    <t>Carpet Cleaner</t>
  </si>
  <si>
    <t>Canoe / Paddle Ski</t>
  </si>
  <si>
    <t>D/Table round (8 seat)</t>
  </si>
  <si>
    <t>Ottoman</t>
  </si>
  <si>
    <t>Stove</t>
  </si>
  <si>
    <t xml:space="preserve">Carpets   </t>
  </si>
  <si>
    <t>D/Table round (6 seat)</t>
  </si>
  <si>
    <t>Piano: Grand</t>
  </si>
  <si>
    <r>
      <rPr>
        <sz val="8"/>
        <rFont val="Arial"/>
        <family val="2"/>
      </rPr>
      <t>Table/Butchers Block</t>
    </r>
    <r>
      <rPr>
        <sz val="9"/>
        <rFont val="Arial"/>
        <family val="2"/>
      </rPr>
      <t xml:space="preserve"> </t>
    </r>
  </si>
  <si>
    <t>Children Chair &amp; Table</t>
  </si>
  <si>
    <t>Liquor Cab /Wine rack</t>
  </si>
  <si>
    <t>Piano: Upright</t>
  </si>
  <si>
    <t>Tumble Drier</t>
  </si>
  <si>
    <t>Fish Tank</t>
  </si>
  <si>
    <t>Server/Sideboard</t>
  </si>
  <si>
    <t>ShowCase/Display-L</t>
  </si>
  <si>
    <t>Vacuum-Cleaner</t>
  </si>
  <si>
    <t xml:space="preserve">Glass Tops </t>
  </si>
  <si>
    <t>Tea Trolley</t>
  </si>
  <si>
    <t xml:space="preserve">ShowCase/Display - M </t>
  </si>
  <si>
    <t>Veggie Rack/Dust Bin</t>
  </si>
  <si>
    <t>Heater: Patio</t>
  </si>
  <si>
    <t>Welshdresser</t>
  </si>
  <si>
    <t>Washing Machine</t>
  </si>
  <si>
    <t>Jungle Gym</t>
  </si>
  <si>
    <t>FAMILY ROOM</t>
  </si>
  <si>
    <t>T.V.: Big Screen</t>
  </si>
  <si>
    <t>GARAGE/GARDEN</t>
  </si>
  <si>
    <t>Bicycle</t>
  </si>
  <si>
    <t>Bar Unit L</t>
  </si>
  <si>
    <t>T.V.: Flatscreen</t>
  </si>
  <si>
    <t xml:space="preserve">Paintings/Pictures/Mirrors  </t>
  </si>
  <si>
    <t>Bar Unit M</t>
  </si>
  <si>
    <t>TV Cab/ Plasma - L</t>
  </si>
  <si>
    <t>Bin: Garbage</t>
  </si>
  <si>
    <t>Plastic  Black Bags</t>
  </si>
  <si>
    <t>Bar Fridge / Stool</t>
  </si>
  <si>
    <t>TV Cab/ Plasma -M</t>
  </si>
  <si>
    <t>Bird Cage</t>
  </si>
  <si>
    <t>Plastic/Storage Crates</t>
  </si>
  <si>
    <t>Bookcase L</t>
  </si>
  <si>
    <t>Wall Unit (1pc)</t>
  </si>
  <si>
    <t>Birdbath</t>
  </si>
  <si>
    <t>Portable Aircon</t>
  </si>
  <si>
    <t>Bookcase M</t>
  </si>
  <si>
    <t>Wall Unit (2pc)</t>
  </si>
  <si>
    <t>Braai/Weber</t>
  </si>
  <si>
    <t xml:space="preserve">Pot Plant Stands   </t>
  </si>
  <si>
    <t>Coffee Table L</t>
  </si>
  <si>
    <t>Wall Unit (3pc)</t>
  </si>
  <si>
    <t>Chair - Plastic</t>
  </si>
  <si>
    <t xml:space="preserve">Pot Plants (L)  </t>
  </si>
  <si>
    <t>Coffee Table M</t>
  </si>
  <si>
    <t>Chair - Stackable</t>
  </si>
  <si>
    <t xml:space="preserve">Pot Plants (M)   </t>
  </si>
  <si>
    <t>Glass table L</t>
  </si>
  <si>
    <t>BEDROOMS</t>
  </si>
  <si>
    <t>Chair-Wood/Cast  Iron</t>
  </si>
  <si>
    <t xml:space="preserve">Pot Plants (S)   </t>
  </si>
  <si>
    <t>Glass table M</t>
  </si>
  <si>
    <t>Bed (King)</t>
  </si>
  <si>
    <t>Concrete Bench/Table</t>
  </si>
  <si>
    <t>Prams</t>
  </si>
  <si>
    <t>Side Table</t>
  </si>
  <si>
    <t>Bed (Queen)</t>
  </si>
  <si>
    <t>Cooler Box</t>
  </si>
  <si>
    <t xml:space="preserve">Safes / RIFFLE </t>
  </si>
  <si>
    <t>STUDY / OFFICE</t>
  </si>
  <si>
    <t>Bed (Double or 3/4)</t>
  </si>
  <si>
    <t>Weedeater</t>
  </si>
  <si>
    <t>Sandpit</t>
  </si>
  <si>
    <t>Cabinet/ File (2 Draw)</t>
  </si>
  <si>
    <t>Fishing Rods</t>
  </si>
  <si>
    <t>Satellite Dish</t>
  </si>
  <si>
    <t>Cabinet File (4 Draw)</t>
  </si>
  <si>
    <t>Bed (Sleeper Couch)</t>
  </si>
  <si>
    <t>Garden Bench</t>
  </si>
  <si>
    <t>Snooker / Pool Table (1/4)</t>
  </si>
  <si>
    <t>2 DOOR Filing Cab</t>
  </si>
  <si>
    <t>Bed (double Bunker)</t>
  </si>
  <si>
    <t>Garden Ornaments</t>
  </si>
  <si>
    <t>Snooker / Pool Table (1/2)</t>
  </si>
  <si>
    <t>Computer Stand</t>
  </si>
  <si>
    <t>Bed Lamps</t>
  </si>
  <si>
    <t>Garden Tools</t>
  </si>
  <si>
    <t>Snooker Table (FS)</t>
  </si>
  <si>
    <t xml:space="preserve">ComputerPrinter/Fax </t>
  </si>
  <si>
    <t>Chest of Drawers - L</t>
  </si>
  <si>
    <t>Golf Bag  / Cart</t>
  </si>
  <si>
    <t>Suitcase</t>
  </si>
  <si>
    <t>Credenza - L</t>
  </si>
  <si>
    <t>Chest of Drawers - M</t>
  </si>
  <si>
    <t>Hose Pipe</t>
  </si>
  <si>
    <t>Tent / GAZEBO</t>
  </si>
  <si>
    <t>Credenza - M</t>
  </si>
  <si>
    <t>Cheval Mirror</t>
  </si>
  <si>
    <t>Kennel - L</t>
  </si>
  <si>
    <t>trampoline - L</t>
  </si>
  <si>
    <t>Desk - L</t>
  </si>
  <si>
    <r>
      <rPr>
        <sz val="8"/>
        <rFont val="Arial"/>
        <family val="2"/>
      </rPr>
      <t>Clothing</t>
    </r>
    <r>
      <rPr>
        <sz val="9"/>
        <rFont val="Arial"/>
        <family val="2"/>
      </rPr>
      <t>/</t>
    </r>
    <r>
      <rPr>
        <sz val="8"/>
        <rFont val="Arial"/>
        <family val="2"/>
      </rPr>
      <t>Laun Basket</t>
    </r>
  </si>
  <si>
    <t>Kennel - M</t>
  </si>
  <si>
    <t>Trampoline - S</t>
  </si>
  <si>
    <t>Desk - M</t>
  </si>
  <si>
    <t>Cot / Compactum</t>
  </si>
  <si>
    <t>Ladder - L</t>
  </si>
  <si>
    <t>Umbrella &amp; Stand</t>
  </si>
  <si>
    <t>Desk L-shape</t>
  </si>
  <si>
    <t>Dressing Table (L)</t>
  </si>
  <si>
    <t>Ladder - S</t>
  </si>
  <si>
    <t>Doors/Tops/ Selves</t>
  </si>
  <si>
    <t>Dressing Table (M)</t>
  </si>
  <si>
    <t>Lawn Mower</t>
  </si>
  <si>
    <t>BOXES - Large</t>
  </si>
  <si>
    <t>Drawing Board /Table</t>
  </si>
  <si>
    <t>Dulmp Valet</t>
  </si>
  <si>
    <t>Lounger</t>
  </si>
  <si>
    <t>BOXES - Medium</t>
  </si>
  <si>
    <t>Easels</t>
  </si>
  <si>
    <t>Futon - Single</t>
  </si>
  <si>
    <t>Steel Shelving Rack</t>
  </si>
  <si>
    <t>BOXES - Small</t>
  </si>
  <si>
    <t>Exercise Bike/walker</t>
  </si>
  <si>
    <t>Futon - Double</t>
  </si>
  <si>
    <t>Table - Plastic</t>
  </si>
  <si>
    <t>XXXXXXXXXXXXXXXXXXXXXXX</t>
  </si>
  <si>
    <t>Exercise:T/mill/H/Walker</t>
  </si>
  <si>
    <t>Headboard</t>
  </si>
  <si>
    <t>Table -Wood/Cast Iron</t>
  </si>
  <si>
    <t>Gym - ALL in One</t>
  </si>
  <si>
    <t>Kist/ Toy Box</t>
  </si>
  <si>
    <t>Toolbox / Trunk</t>
  </si>
  <si>
    <t>OFFICE USE ONLY:</t>
  </si>
  <si>
    <t>Office Chair</t>
  </si>
  <si>
    <t>Pedestal /B/side table</t>
  </si>
  <si>
    <t>Water features/Statues</t>
  </si>
  <si>
    <t>Column 1</t>
  </si>
  <si>
    <t>Room Divider</t>
  </si>
  <si>
    <t>Tall Boy Drawer</t>
  </si>
  <si>
    <t>Welder/Compressor</t>
  </si>
  <si>
    <t>Column 2</t>
  </si>
  <si>
    <t>Safe - L</t>
  </si>
  <si>
    <t>Wheelbarrow</t>
  </si>
  <si>
    <t>Column 3</t>
  </si>
  <si>
    <t>Safe - M</t>
  </si>
  <si>
    <t>Wardrobe (3 Door)</t>
  </si>
  <si>
    <t>Work /  Saw Bench</t>
  </si>
  <si>
    <t>Column 4</t>
  </si>
  <si>
    <t>XXXXXXXXXXXXXXXX</t>
  </si>
  <si>
    <t>XXXXXXXXXXXXXXXXX</t>
  </si>
  <si>
    <t>XXXXXXXXXXXXXXXXXX</t>
  </si>
  <si>
    <t>TOTAL VOLUME</t>
  </si>
  <si>
    <t>QUOTE IS BASED ON YOUR INVENTORY LIST ABOVE</t>
  </si>
  <si>
    <t>SUMMARY</t>
  </si>
  <si>
    <t>Any additional comments:</t>
  </si>
  <si>
    <t>Total</t>
  </si>
  <si>
    <t>Number of items</t>
  </si>
  <si>
    <r>
      <rPr>
        <b/>
        <sz val="10"/>
        <color rgb="FF000000"/>
        <rFont val="Arial"/>
        <family val="2"/>
      </rPr>
      <t>Volume in cubic meters (m</t>
    </r>
    <r>
      <rPr>
        <b/>
        <vertAlign val="superscript"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)</t>
    </r>
  </si>
  <si>
    <r>
      <t>Volume in cubic feet (ft</t>
    </r>
    <r>
      <rPr>
        <b/>
        <vertAlign val="superscript"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)</t>
    </r>
  </si>
  <si>
    <t>SharpMoov</t>
  </si>
  <si>
    <t>info@sharpmoov.co.za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</si>
</sst>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&quot;;&quot; &quot;* \(#,##0\);&quot; &quot;* &quot;-&quot;??&quot; &quot;"/>
    <numFmt numFmtId="165" formatCode="&quot; &quot;* #,##0.0&quot; &quot;;&quot; &quot;* \(#,##0.0\);&quot; &quot;* &quot;-&quot;??&quot; &quot;"/>
  </numFmts>
  <fonts count="31">
    <font>
      <sz val="10"/>
      <color rgb="FF000000"/>
      <name val="Arial"/>
      <charset val="134"/>
    </font>
    <font>
      <sz val="10"/>
      <name val="Arial"/>
      <family val="2"/>
    </font>
    <font>
      <b/>
      <sz val="14"/>
      <color rgb="FF0033CC"/>
      <name val="Arial"/>
      <family val="2"/>
    </font>
    <font>
      <b/>
      <sz val="11"/>
      <color rgb="FFFFFFFF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rgb="FF0033CC"/>
      <name val="Arial"/>
      <family val="2"/>
    </font>
    <font>
      <b/>
      <sz val="8"/>
      <color rgb="FF0033CC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b/>
      <u/>
      <sz val="10"/>
      <name val="Arial"/>
      <family val="2"/>
    </font>
    <font>
      <b/>
      <sz val="9"/>
      <color rgb="FFFF0000"/>
      <name val="Arial"/>
      <family val="2"/>
    </font>
    <font>
      <u/>
      <sz val="9"/>
      <color rgb="FFC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7"/>
      <color rgb="FFFFFFFF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8" tint="0.79998168889431442"/>
        <bgColor rgb="FF7F7F7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73344"/>
        <bgColor rgb="FF0033CC"/>
      </patternFill>
    </fill>
    <fill>
      <patternFill patternType="solid">
        <fgColor rgb="FF273344"/>
        <bgColor indexed="64"/>
      </patternFill>
    </fill>
    <fill>
      <patternFill patternType="solid">
        <fgColor rgb="FF273344"/>
        <bgColor rgb="FF595959"/>
      </patternFill>
    </fill>
    <fill>
      <patternFill patternType="solid">
        <fgColor rgb="FFFFFFFF"/>
        <bgColor auto="1"/>
      </patternFill>
    </fill>
    <fill>
      <patternFill patternType="solid">
        <fgColor rgb="FFC9D8DC"/>
        <bgColor auto="1"/>
      </patternFill>
    </fill>
    <fill>
      <patternFill patternType="solid">
        <fgColor rgb="FFDD0FB3"/>
        <bgColor indexed="64"/>
      </patternFill>
    </fill>
    <fill>
      <patternFill patternType="solid">
        <fgColor rgb="FFDD0FB3"/>
        <bgColor rgb="FF0033CC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7F7F7F"/>
      </left>
      <right style="dotted">
        <color rgb="FF7F7F7F"/>
      </right>
      <top/>
      <bottom style="dotted">
        <color rgb="FF7F7F7F"/>
      </bottom>
      <diagonal/>
    </border>
    <border>
      <left/>
      <right style="medium">
        <color rgb="FF000000"/>
      </right>
      <top/>
      <bottom/>
      <diagonal/>
    </border>
    <border>
      <left style="dotted">
        <color rgb="FF7F7F7F"/>
      </left>
      <right style="dotted">
        <color rgb="FF7F7F7F"/>
      </right>
      <top style="dotted">
        <color rgb="FF7F7F7F"/>
      </top>
      <bottom style="dotted">
        <color rgb="FF7F7F7F"/>
      </bottom>
      <diagonal/>
    </border>
    <border>
      <left style="dotted">
        <color rgb="FF7F7F7F"/>
      </left>
      <right style="dotted">
        <color rgb="FF7F7F7F"/>
      </right>
      <top style="dotted">
        <color rgb="FF7F7F7F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4" borderId="17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12" borderId="31" xfId="0" applyFont="1" applyFill="1" applyBorder="1" applyAlignment="1">
      <alignment vertical="center"/>
    </xf>
    <xf numFmtId="0" fontId="20" fillId="12" borderId="17" xfId="0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/>
    </xf>
    <xf numFmtId="49" fontId="26" fillId="13" borderId="16" xfId="0" applyNumberFormat="1" applyFont="1" applyFill="1" applyBorder="1" applyAlignment="1">
      <alignment vertical="center"/>
    </xf>
    <xf numFmtId="49" fontId="26" fillId="13" borderId="4" xfId="0" applyNumberFormat="1" applyFont="1" applyFill="1" applyBorder="1" applyAlignment="1">
      <alignment vertical="center"/>
    </xf>
    <xf numFmtId="49" fontId="26" fillId="13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5" fillId="0" borderId="3" xfId="0" applyFont="1" applyBorder="1" applyAlignment="1">
      <alignment horizontal="right" vertical="center"/>
    </xf>
    <xf numFmtId="0" fontId="1" fillId="0" borderId="3" xfId="0" applyFont="1" applyBorder="1"/>
    <xf numFmtId="0" fontId="1" fillId="0" borderId="12" xfId="0" applyFont="1" applyBorder="1"/>
    <xf numFmtId="0" fontId="22" fillId="0" borderId="0" xfId="1" applyAlignment="1">
      <alignment horizontal="right" vertical="center"/>
    </xf>
    <xf numFmtId="0" fontId="26" fillId="0" borderId="0" xfId="0" applyFont="1"/>
    <xf numFmtId="0" fontId="27" fillId="0" borderId="9" xfId="0" applyFont="1" applyBorder="1"/>
    <xf numFmtId="0" fontId="1" fillId="2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9" xfId="0" applyFont="1" applyBorder="1"/>
    <xf numFmtId="0" fontId="3" fillId="16" borderId="4" xfId="0" applyFont="1" applyFill="1" applyBorder="1" applyAlignment="1">
      <alignment horizontal="left" vertical="center"/>
    </xf>
    <xf numFmtId="0" fontId="1" fillId="15" borderId="0" xfId="0" applyFont="1" applyFill="1"/>
    <xf numFmtId="0" fontId="1" fillId="15" borderId="9" xfId="0" applyFont="1" applyFill="1" applyBorder="1"/>
    <xf numFmtId="0" fontId="1" fillId="3" borderId="0" xfId="0" applyFont="1" applyFill="1" applyAlignment="1">
      <alignment horizontal="left" vertical="center"/>
    </xf>
    <xf numFmtId="3" fontId="1" fillId="3" borderId="0" xfId="0" applyNumberFormat="1" applyFont="1" applyFill="1" applyAlignment="1">
      <alignment horizontal="left" vertical="center"/>
    </xf>
    <xf numFmtId="16" fontId="1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4" fillId="9" borderId="6" xfId="0" applyFont="1" applyFill="1" applyBorder="1"/>
    <xf numFmtId="0" fontId="24" fillId="9" borderId="7" xfId="0" applyFont="1" applyFill="1" applyBorder="1"/>
    <xf numFmtId="0" fontId="11" fillId="0" borderId="4" xfId="0" applyFont="1" applyBorder="1" applyAlignment="1">
      <alignment horizontal="left" vertical="center"/>
    </xf>
    <xf numFmtId="0" fontId="0" fillId="0" borderId="0" xfId="0"/>
    <xf numFmtId="0" fontId="13" fillId="0" borderId="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" fillId="0" borderId="6" xfId="0" applyFont="1" applyBorder="1"/>
    <xf numFmtId="0" fontId="12" fillId="0" borderId="5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" fillId="0" borderId="32" xfId="0" applyFont="1" applyBorder="1"/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9" xfId="0" applyFont="1" applyBorder="1"/>
    <xf numFmtId="0" fontId="12" fillId="0" borderId="16" xfId="0" applyFont="1" applyBorder="1" applyAlignment="1">
      <alignment horizontal="center" vertical="center"/>
    </xf>
    <xf numFmtId="0" fontId="1" fillId="0" borderId="20" xfId="0" applyFont="1" applyBorder="1"/>
    <xf numFmtId="0" fontId="18" fillId="10" borderId="5" xfId="0" applyFont="1" applyFill="1" applyBorder="1" applyAlignment="1">
      <alignment horizontal="center" vertical="center"/>
    </xf>
    <xf numFmtId="0" fontId="1" fillId="11" borderId="6" xfId="0" applyFont="1" applyFill="1" applyBorder="1"/>
    <xf numFmtId="0" fontId="1" fillId="11" borderId="7" xfId="0" applyFont="1" applyFill="1" applyBorder="1"/>
    <xf numFmtId="49" fontId="29" fillId="14" borderId="46" xfId="0" applyNumberFormat="1" applyFont="1" applyFill="1" applyBorder="1" applyAlignment="1">
      <alignment horizontal="center"/>
    </xf>
    <xf numFmtId="49" fontId="29" fillId="14" borderId="47" xfId="0" applyNumberFormat="1" applyFont="1" applyFill="1" applyBorder="1" applyAlignment="1">
      <alignment horizontal="center"/>
    </xf>
    <xf numFmtId="49" fontId="29" fillId="14" borderId="48" xfId="0" applyNumberFormat="1" applyFont="1" applyFill="1" applyBorder="1" applyAlignment="1">
      <alignment horizontal="center"/>
    </xf>
    <xf numFmtId="0" fontId="28" fillId="13" borderId="45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center" vertical="top" wrapText="1"/>
    </xf>
    <xf numFmtId="0" fontId="28" fillId="13" borderId="44" xfId="0" applyFont="1" applyFill="1" applyBorder="1" applyAlignment="1">
      <alignment horizontal="center" vertical="top" wrapText="1"/>
    </xf>
    <xf numFmtId="0" fontId="28" fillId="13" borderId="49" xfId="0" applyFont="1" applyFill="1" applyBorder="1" applyAlignment="1">
      <alignment horizontal="center" vertical="top" wrapText="1"/>
    </xf>
    <xf numFmtId="0" fontId="28" fillId="13" borderId="50" xfId="0" applyFont="1" applyFill="1" applyBorder="1" applyAlignment="1">
      <alignment horizontal="center" vertical="top" wrapText="1"/>
    </xf>
    <xf numFmtId="0" fontId="28" fillId="13" borderId="51" xfId="0" applyFont="1" applyFill="1" applyBorder="1" applyAlignment="1">
      <alignment horizontal="center" vertical="top" wrapText="1"/>
    </xf>
    <xf numFmtId="165" fontId="26" fillId="13" borderId="39" xfId="0" applyNumberFormat="1" applyFont="1" applyFill="1" applyBorder="1" applyAlignment="1">
      <alignment horizontal="right"/>
    </xf>
    <xf numFmtId="165" fontId="26" fillId="13" borderId="40" xfId="0" applyNumberFormat="1" applyFont="1" applyFill="1" applyBorder="1" applyAlignment="1">
      <alignment horizontal="right"/>
    </xf>
    <xf numFmtId="165" fontId="26" fillId="13" borderId="41" xfId="0" applyNumberFormat="1" applyFont="1" applyFill="1" applyBorder="1" applyAlignment="1">
      <alignment horizontal="right"/>
    </xf>
    <xf numFmtId="165" fontId="26" fillId="13" borderId="38" xfId="0" applyNumberFormat="1" applyFont="1" applyFill="1" applyBorder="1" applyAlignment="1">
      <alignment horizontal="right"/>
    </xf>
    <xf numFmtId="165" fontId="26" fillId="13" borderId="9" xfId="0" applyNumberFormat="1" applyFont="1" applyFill="1" applyBorder="1" applyAlignment="1">
      <alignment horizontal="right"/>
    </xf>
    <xf numFmtId="165" fontId="26" fillId="13" borderId="37" xfId="0" applyNumberFormat="1" applyFont="1" applyFill="1" applyBorder="1" applyAlignment="1">
      <alignment horizontal="right"/>
    </xf>
    <xf numFmtId="164" fontId="26" fillId="13" borderId="36" xfId="0" applyNumberFormat="1" applyFont="1" applyFill="1" applyBorder="1" applyAlignment="1">
      <alignment horizontal="center"/>
    </xf>
    <xf numFmtId="164" fontId="26" fillId="13" borderId="0" xfId="0" applyNumberFormat="1" applyFont="1" applyFill="1" applyAlignment="1">
      <alignment horizontal="center"/>
    </xf>
    <xf numFmtId="164" fontId="26" fillId="13" borderId="37" xfId="0" applyNumberFormat="1" applyFont="1" applyFill="1" applyBorder="1" applyAlignment="1">
      <alignment horizontal="center"/>
    </xf>
    <xf numFmtId="49" fontId="29" fillId="15" borderId="33" xfId="0" applyNumberFormat="1" applyFont="1" applyFill="1" applyBorder="1" applyAlignment="1">
      <alignment horizontal="center" vertical="center"/>
    </xf>
    <xf numFmtId="49" fontId="29" fillId="15" borderId="34" xfId="0" applyNumberFormat="1" applyFont="1" applyFill="1" applyBorder="1" applyAlignment="1">
      <alignment horizontal="center" vertical="center"/>
    </xf>
    <xf numFmtId="49" fontId="29" fillId="15" borderId="35" xfId="0" applyNumberFormat="1" applyFont="1" applyFill="1" applyBorder="1" applyAlignment="1">
      <alignment horizontal="center" vertical="center"/>
    </xf>
    <xf numFmtId="49" fontId="29" fillId="15" borderId="36" xfId="0" applyNumberFormat="1" applyFont="1" applyFill="1" applyBorder="1" applyAlignment="1">
      <alignment horizontal="center" vertical="center"/>
    </xf>
    <xf numFmtId="49" fontId="29" fillId="15" borderId="0" xfId="0" applyNumberFormat="1" applyFont="1" applyFill="1" applyAlignment="1">
      <alignment horizontal="center" vertical="center"/>
    </xf>
    <xf numFmtId="49" fontId="29" fillId="15" borderId="37" xfId="0" applyNumberFormat="1" applyFont="1" applyFill="1" applyBorder="1" applyAlignment="1">
      <alignment horizontal="center" vertical="center"/>
    </xf>
    <xf numFmtId="49" fontId="26" fillId="15" borderId="42" xfId="0" applyNumberFormat="1" applyFont="1" applyFill="1" applyBorder="1" applyAlignment="1">
      <alignment horizontal="center" vertical="center"/>
    </xf>
    <xf numFmtId="49" fontId="26" fillId="15" borderId="43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Alignment="1">
      <alignment horizontal="left" vertical="center"/>
    </xf>
    <xf numFmtId="0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0FB3"/>
      <color rgb="FF273344"/>
      <color rgb="FF3BE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438525" cy="704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3096A6C7-E47F-4243-834C-C2726B1C33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" y="118533"/>
          <a:ext cx="3438525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harpmoov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Z1000"/>
  <sheetViews>
    <sheetView showGridLines="0" tabSelected="1" topLeftCell="A8" zoomScale="150" zoomScaleNormal="150" zoomScaleSheetLayoutView="139" workbookViewId="0">
      <selection activeCell="C12" sqref="C12:S12"/>
    </sheetView>
  </sheetViews>
  <sheetFormatPr defaultColWidth="14.42578125" defaultRowHeight="15" customHeight="1"/>
  <cols>
    <col min="1" max="1" width="2.7109375" customWidth="1"/>
    <col min="2" max="2" width="13" customWidth="1"/>
    <col min="3" max="3" width="10.28515625" customWidth="1"/>
    <col min="4" max="4" width="4.42578125" customWidth="1"/>
    <col min="5" max="5" width="4.7109375" hidden="1" customWidth="1"/>
    <col min="6" max="6" width="1.140625" hidden="1" customWidth="1"/>
    <col min="7" max="7" width="4.7109375" customWidth="1"/>
    <col min="8" max="8" width="24.7109375" customWidth="1"/>
    <col min="9" max="9" width="4.7109375" customWidth="1"/>
    <col min="10" max="10" width="3" hidden="1" customWidth="1"/>
    <col min="11" max="11" width="0.140625" customWidth="1"/>
    <col min="12" max="12" width="4.7109375" customWidth="1"/>
    <col min="13" max="13" width="21.7109375" customWidth="1"/>
    <col min="14" max="14" width="4.7109375" customWidth="1"/>
    <col min="15" max="15" width="4.7109375" hidden="1" customWidth="1"/>
    <col min="16" max="16" width="0.140625" customWidth="1"/>
    <col min="17" max="17" width="4.7109375" customWidth="1"/>
    <col min="18" max="18" width="24.28515625" customWidth="1"/>
    <col min="19" max="19" width="4.7109375" customWidth="1"/>
    <col min="20" max="20" width="4.7109375" hidden="1" customWidth="1"/>
    <col min="21" max="21" width="4.7109375" customWidth="1"/>
    <col min="22" max="26" width="9.140625" customWidth="1"/>
  </cols>
  <sheetData>
    <row r="1" spans="1:26" ht="9" customHeight="1" thickBot="1">
      <c r="A1" s="1"/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"/>
      <c r="W1" s="1"/>
      <c r="X1" s="1"/>
      <c r="Y1" s="1"/>
      <c r="Z1" s="1"/>
    </row>
    <row r="2" spans="1:26" ht="42" customHeight="1">
      <c r="A2" s="1"/>
      <c r="B2" s="2" t="s">
        <v>0</v>
      </c>
      <c r="C2" s="3"/>
      <c r="D2" s="3"/>
      <c r="E2" s="3"/>
      <c r="F2" s="3"/>
      <c r="G2" s="3"/>
      <c r="H2" s="3"/>
      <c r="I2" s="112" t="s">
        <v>232</v>
      </c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/>
      <c r="V2" s="1"/>
      <c r="W2" s="1"/>
      <c r="X2" s="1"/>
      <c r="Y2" s="1"/>
      <c r="Z2" s="1"/>
    </row>
    <row r="3" spans="1:26" ht="13.5" customHeight="1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5" t="s">
        <v>233</v>
      </c>
      <c r="S3" s="116"/>
      <c r="T3" s="116"/>
      <c r="U3" s="117"/>
      <c r="V3" s="1"/>
      <c r="W3" s="1"/>
      <c r="X3" s="1"/>
      <c r="Y3" s="1"/>
      <c r="Z3" s="1"/>
    </row>
    <row r="4" spans="1:26" ht="14.25" customHeight="1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0"/>
      <c r="V4" s="103"/>
      <c r="W4" s="1"/>
      <c r="X4" s="1"/>
      <c r="Y4" s="1"/>
      <c r="Z4" s="1"/>
    </row>
    <row r="5" spans="1:26" ht="7.5" customHeight="1">
      <c r="A5" s="1"/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20"/>
      <c r="V5" s="1"/>
      <c r="W5" s="1"/>
      <c r="X5" s="1"/>
      <c r="Y5" s="1"/>
      <c r="Z5" s="1"/>
    </row>
    <row r="6" spans="1:26" ht="18" customHeight="1">
      <c r="A6" s="1"/>
      <c r="B6" s="121" t="s">
        <v>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3"/>
      <c r="V6" s="103"/>
      <c r="W6" s="1"/>
      <c r="X6" s="1"/>
      <c r="Y6" s="1"/>
      <c r="Z6" s="1"/>
    </row>
    <row r="7" spans="1:26" ht="3.75" customHeight="1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51"/>
      <c r="V7" s="6"/>
      <c r="W7" s="6"/>
      <c r="X7" s="6"/>
      <c r="Y7" s="6"/>
      <c r="Z7" s="6"/>
    </row>
    <row r="8" spans="1:26" ht="18" customHeight="1">
      <c r="A8" s="1"/>
      <c r="B8" s="9" t="s">
        <v>2</v>
      </c>
      <c r="C8" s="124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52"/>
      <c r="U8" s="53"/>
      <c r="V8" s="1"/>
      <c r="W8" s="1"/>
      <c r="X8" s="1"/>
      <c r="Y8" s="1"/>
      <c r="Z8" s="1"/>
    </row>
    <row r="9" spans="1:26" ht="3" customHeight="1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54"/>
      <c r="U9" s="55"/>
      <c r="V9" s="1"/>
      <c r="W9" s="1"/>
      <c r="X9" s="1"/>
      <c r="Y9" s="1"/>
      <c r="Z9" s="1"/>
    </row>
    <row r="10" spans="1:26" ht="18" customHeight="1">
      <c r="A10" s="11"/>
      <c r="B10" s="9" t="s">
        <v>3</v>
      </c>
      <c r="C10" s="125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56"/>
      <c r="U10" s="57"/>
      <c r="V10" s="1"/>
      <c r="W10" s="1"/>
      <c r="X10" s="1"/>
      <c r="Y10" s="1"/>
      <c r="Z10" s="1"/>
    </row>
    <row r="11" spans="1:26" ht="3" customHeight="1">
      <c r="A11" s="11"/>
      <c r="B11" s="9"/>
      <c r="C11" s="1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58"/>
      <c r="U11" s="59"/>
      <c r="V11" s="1"/>
      <c r="W11" s="1"/>
      <c r="X11" s="1"/>
      <c r="Y11" s="1"/>
      <c r="Z11" s="1"/>
    </row>
    <row r="12" spans="1:26" ht="18" customHeight="1">
      <c r="A12" s="11"/>
      <c r="B12" s="9" t="s">
        <v>4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52"/>
      <c r="U12" s="53"/>
      <c r="V12" s="11"/>
      <c r="W12" s="11"/>
      <c r="X12" s="11"/>
      <c r="Y12" s="11"/>
      <c r="Z12" s="11"/>
    </row>
    <row r="13" spans="1:26" ht="3" customHeight="1">
      <c r="A13" s="1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54"/>
      <c r="U13" s="55"/>
      <c r="V13" s="11"/>
      <c r="W13" s="11"/>
      <c r="X13" s="11"/>
      <c r="Y13" s="11"/>
      <c r="Z13" s="11"/>
    </row>
    <row r="14" spans="1:26" ht="18" customHeight="1">
      <c r="A14" s="1"/>
      <c r="B14" s="13" t="s">
        <v>5</v>
      </c>
      <c r="C14" s="126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"/>
      <c r="U14" s="60"/>
      <c r="V14" s="1"/>
      <c r="W14" s="1"/>
      <c r="X14" s="1"/>
      <c r="Y14" s="1"/>
      <c r="Z14" s="1"/>
    </row>
    <row r="15" spans="1:26" ht="3" customHeight="1">
      <c r="A15" s="1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0"/>
      <c r="U15" s="61"/>
      <c r="V15" s="1"/>
      <c r="W15" s="1"/>
      <c r="X15" s="1"/>
      <c r="Y15" s="1"/>
      <c r="Z15" s="1"/>
    </row>
    <row r="16" spans="1:26" ht="18" customHeight="1">
      <c r="A16" s="1"/>
      <c r="B16" s="13" t="s">
        <v>6</v>
      </c>
      <c r="C16" s="127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"/>
      <c r="U16" s="60"/>
      <c r="V16" s="1"/>
      <c r="W16" s="1"/>
      <c r="X16" s="1"/>
      <c r="Y16" s="1"/>
      <c r="Z16" s="1"/>
    </row>
    <row r="17" spans="1:26" ht="18" customHeight="1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62"/>
      <c r="V17" s="16"/>
      <c r="W17" s="16"/>
      <c r="X17" s="16"/>
      <c r="Y17" s="16"/>
      <c r="Z17" s="16"/>
    </row>
    <row r="18" spans="1:26" ht="18" customHeight="1">
      <c r="A18" s="1"/>
      <c r="B18" s="121" t="s">
        <v>7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"/>
      <c r="W18" s="1"/>
      <c r="X18" s="1"/>
      <c r="Y18" s="1"/>
      <c r="Z18" s="1"/>
    </row>
    <row r="19" spans="1:26" ht="3.75" customHeight="1">
      <c r="A19" s="6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63"/>
      <c r="V19" s="6"/>
      <c r="W19" s="6"/>
      <c r="X19" s="6"/>
      <c r="Y19" s="6"/>
      <c r="Z19" s="6"/>
    </row>
    <row r="20" spans="1:26" ht="18" customHeight="1">
      <c r="A20" s="1"/>
      <c r="B20" s="21" t="s">
        <v>8</v>
      </c>
      <c r="C20" s="22"/>
      <c r="D20" s="22"/>
      <c r="E20" s="22"/>
      <c r="F20" s="22"/>
      <c r="G20" s="22"/>
      <c r="H20" s="22"/>
      <c r="I20" s="128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52"/>
      <c r="U20" s="53"/>
      <c r="V20" s="1"/>
      <c r="W20" s="1"/>
      <c r="X20" s="1"/>
      <c r="Y20" s="1"/>
      <c r="Z20" s="1"/>
    </row>
    <row r="21" spans="1:26" ht="3" customHeight="1">
      <c r="A21" s="1"/>
      <c r="B21" s="9"/>
      <c r="C21" s="23"/>
      <c r="D21" s="23"/>
      <c r="E21" s="23"/>
      <c r="F21" s="23"/>
      <c r="G21" s="23"/>
      <c r="H21" s="23"/>
      <c r="I21" s="42"/>
      <c r="J21" s="42"/>
      <c r="K21" s="42"/>
      <c r="L21" s="42"/>
      <c r="M21" s="11"/>
      <c r="N21" s="11"/>
      <c r="O21" s="11"/>
      <c r="P21" s="11"/>
      <c r="Q21" s="11"/>
      <c r="R21" s="11"/>
      <c r="S21" s="11"/>
      <c r="T21" s="64"/>
      <c r="U21" s="65"/>
      <c r="V21" s="1"/>
      <c r="W21" s="1"/>
      <c r="X21" s="1"/>
      <c r="Y21" s="1"/>
      <c r="Z21" s="1"/>
    </row>
    <row r="22" spans="1:26" ht="18" customHeight="1">
      <c r="A22" s="1"/>
      <c r="B22" s="24" t="s">
        <v>9</v>
      </c>
      <c r="C22" s="25"/>
      <c r="D22" s="25"/>
      <c r="E22" s="25"/>
      <c r="F22" s="25"/>
      <c r="G22" s="25"/>
      <c r="H22" s="25"/>
      <c r="I22" s="128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52"/>
      <c r="U22" s="53"/>
      <c r="V22" s="1"/>
      <c r="W22" s="1"/>
      <c r="X22" s="1"/>
      <c r="Y22" s="1"/>
      <c r="Z22" s="1"/>
    </row>
    <row r="23" spans="1:26" ht="3" customHeight="1">
      <c r="A23" s="1"/>
      <c r="B23" s="26"/>
      <c r="C23" s="27"/>
      <c r="D23" s="27"/>
      <c r="E23" s="27"/>
      <c r="F23" s="27"/>
      <c r="G23" s="27"/>
      <c r="H23" s="27"/>
      <c r="I23" s="43"/>
      <c r="J23" s="43"/>
      <c r="K23" s="43"/>
      <c r="L23" s="43"/>
      <c r="M23" s="10"/>
      <c r="N23" s="10"/>
      <c r="O23" s="10"/>
      <c r="P23" s="10"/>
      <c r="Q23" s="10"/>
      <c r="R23" s="10"/>
      <c r="S23" s="10"/>
      <c r="T23" s="54"/>
      <c r="U23" s="55"/>
      <c r="V23" s="1"/>
      <c r="W23" s="1"/>
      <c r="X23" s="1"/>
      <c r="Y23" s="1"/>
      <c r="Z23" s="1"/>
    </row>
    <row r="24" spans="1:26" ht="18" customHeight="1">
      <c r="A24" s="1"/>
      <c r="B24" s="24" t="s">
        <v>10</v>
      </c>
      <c r="C24" s="25"/>
      <c r="D24" s="25"/>
      <c r="E24" s="25"/>
      <c r="F24" s="25"/>
      <c r="G24" s="25"/>
      <c r="H24" s="25"/>
      <c r="I24" s="128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52"/>
      <c r="U24" s="53"/>
      <c r="V24" s="1"/>
      <c r="W24" s="1"/>
      <c r="X24" s="1"/>
      <c r="Y24" s="1"/>
      <c r="Z24" s="1"/>
    </row>
    <row r="25" spans="1:26" ht="3" customHeight="1">
      <c r="A25" s="1"/>
      <c r="B25" s="26"/>
      <c r="C25" s="27"/>
      <c r="D25" s="27"/>
      <c r="E25" s="27"/>
      <c r="F25" s="27"/>
      <c r="G25" s="27"/>
      <c r="H25" s="27"/>
      <c r="I25" s="43"/>
      <c r="J25" s="43"/>
      <c r="K25" s="43"/>
      <c r="L25" s="43"/>
      <c r="M25" s="15"/>
      <c r="N25" s="10"/>
      <c r="O25" s="10"/>
      <c r="P25" s="10"/>
      <c r="Q25" s="10"/>
      <c r="R25" s="10"/>
      <c r="S25" s="10"/>
      <c r="T25" s="54"/>
      <c r="U25" s="55"/>
      <c r="V25" s="1"/>
      <c r="W25" s="1"/>
      <c r="X25" s="1"/>
      <c r="Y25" s="1"/>
      <c r="Z25" s="1"/>
    </row>
    <row r="26" spans="1:26" ht="18" customHeight="1">
      <c r="A26" s="1"/>
      <c r="B26" s="24" t="s">
        <v>11</v>
      </c>
      <c r="C26" s="25"/>
      <c r="D26" s="25"/>
      <c r="E26" s="25"/>
      <c r="F26" s="25"/>
      <c r="G26" s="25"/>
      <c r="H26" s="25"/>
      <c r="I26" s="128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52"/>
      <c r="U26" s="53"/>
      <c r="V26" s="1"/>
      <c r="W26" s="1"/>
      <c r="X26" s="1"/>
      <c r="Y26" s="1"/>
      <c r="Z26" s="1"/>
    </row>
    <row r="27" spans="1:26" ht="3" customHeight="1">
      <c r="A27" s="1"/>
      <c r="B27" s="26"/>
      <c r="C27" s="27"/>
      <c r="D27" s="27"/>
      <c r="E27" s="27"/>
      <c r="F27" s="27"/>
      <c r="G27" s="27"/>
      <c r="H27" s="27"/>
      <c r="I27" s="43"/>
      <c r="J27" s="43"/>
      <c r="K27" s="43"/>
      <c r="L27" s="43"/>
      <c r="M27" s="10"/>
      <c r="N27" s="10"/>
      <c r="O27" s="10"/>
      <c r="P27" s="10"/>
      <c r="Q27" s="10"/>
      <c r="R27" s="10"/>
      <c r="S27" s="10"/>
      <c r="T27" s="54"/>
      <c r="U27" s="55"/>
      <c r="V27" s="1"/>
      <c r="W27" s="1"/>
      <c r="X27" s="1"/>
      <c r="Y27" s="1"/>
      <c r="Z27" s="1"/>
    </row>
    <row r="28" spans="1:26" ht="18.75" customHeight="1">
      <c r="A28" s="1"/>
      <c r="B28" s="24" t="s">
        <v>12</v>
      </c>
      <c r="C28" s="28"/>
      <c r="D28" s="28"/>
      <c r="E28" s="28"/>
      <c r="F28" s="28"/>
      <c r="G28" s="28"/>
      <c r="H28" s="28"/>
      <c r="I28" s="141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52"/>
      <c r="U28" s="53"/>
      <c r="V28" s="1"/>
      <c r="W28" s="1"/>
      <c r="X28" s="1"/>
      <c r="Y28" s="1"/>
      <c r="Z28" s="1"/>
    </row>
    <row r="29" spans="1:26" ht="18" customHeight="1">
      <c r="A29" s="1"/>
      <c r="B29" s="29"/>
      <c r="C29" s="28"/>
      <c r="D29" s="28"/>
      <c r="E29" s="28"/>
      <c r="F29" s="28"/>
      <c r="G29" s="28"/>
      <c r="H29" s="28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66"/>
      <c r="U29" s="67"/>
      <c r="V29" s="1"/>
      <c r="W29" s="1"/>
      <c r="X29" s="1"/>
      <c r="Y29" s="1"/>
      <c r="Z29" s="1"/>
    </row>
    <row r="30" spans="1:26" ht="18" customHeight="1">
      <c r="A30" s="6"/>
      <c r="B30" s="29"/>
      <c r="C30" s="28"/>
      <c r="D30" s="28"/>
      <c r="E30" s="28"/>
      <c r="F30" s="28"/>
      <c r="G30" s="28"/>
      <c r="H30" s="2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68"/>
      <c r="U30" s="69"/>
      <c r="V30" s="6"/>
      <c r="W30" s="6"/>
      <c r="X30" s="6"/>
      <c r="Y30" s="6"/>
      <c r="Z30" s="6"/>
    </row>
    <row r="31" spans="1:26" ht="18" customHeight="1">
      <c r="A31" s="1"/>
      <c r="B31" s="121" t="s">
        <v>13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3"/>
      <c r="V31" s="1"/>
      <c r="W31" s="1"/>
      <c r="X31" s="1"/>
      <c r="Y31" s="1"/>
      <c r="Z31" s="1"/>
    </row>
    <row r="32" spans="1:26" ht="2.25" customHeight="1">
      <c r="A32" s="1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70"/>
      <c r="V32" s="6"/>
      <c r="W32" s="1"/>
      <c r="X32" s="1"/>
      <c r="Y32" s="1"/>
      <c r="Z32" s="1"/>
    </row>
    <row r="33" spans="1:26" ht="12.75" customHeight="1">
      <c r="A33" s="1"/>
      <c r="B33" s="129"/>
      <c r="C33" s="119"/>
      <c r="D33" s="32" t="s">
        <v>14</v>
      </c>
      <c r="E33" s="32"/>
      <c r="F33" s="32"/>
      <c r="G33" s="32" t="s">
        <v>15</v>
      </c>
      <c r="H33" s="32"/>
      <c r="I33" s="32" t="s">
        <v>14</v>
      </c>
      <c r="J33" s="32" t="s">
        <v>15</v>
      </c>
      <c r="K33" s="32" t="s">
        <v>15</v>
      </c>
      <c r="L33" s="32" t="s">
        <v>15</v>
      </c>
      <c r="M33" s="32"/>
      <c r="N33" s="32" t="s">
        <v>14</v>
      </c>
      <c r="O33" s="32"/>
      <c r="P33" s="32"/>
      <c r="Q33" s="32" t="s">
        <v>15</v>
      </c>
      <c r="R33" s="32"/>
      <c r="S33" s="32" t="s">
        <v>14</v>
      </c>
      <c r="T33" s="32"/>
      <c r="U33" s="71" t="s">
        <v>15</v>
      </c>
      <c r="V33" s="1"/>
      <c r="W33" s="1"/>
      <c r="X33" s="1"/>
      <c r="Y33" s="1"/>
      <c r="Z33" s="1"/>
    </row>
    <row r="34" spans="1:26" ht="12.75" customHeight="1">
      <c r="A34" s="1"/>
      <c r="B34" s="130" t="s">
        <v>16</v>
      </c>
      <c r="C34" s="131"/>
      <c r="D34" s="131"/>
      <c r="E34" s="131"/>
      <c r="F34" s="131"/>
      <c r="G34" s="132"/>
      <c r="H34" s="130" t="s">
        <v>17</v>
      </c>
      <c r="I34" s="131"/>
      <c r="J34" s="131"/>
      <c r="K34" s="131"/>
      <c r="L34" s="131"/>
      <c r="M34" s="130" t="s">
        <v>18</v>
      </c>
      <c r="N34" s="131"/>
      <c r="O34" s="131"/>
      <c r="P34" s="131"/>
      <c r="Q34" s="132"/>
      <c r="R34" s="130" t="s">
        <v>19</v>
      </c>
      <c r="S34" s="131"/>
      <c r="T34" s="131"/>
      <c r="U34" s="131"/>
      <c r="V34" s="1"/>
      <c r="W34" s="1"/>
      <c r="X34" s="1"/>
      <c r="Y34" s="1"/>
      <c r="Z34" s="1"/>
    </row>
    <row r="35" spans="1:26" ht="12.75" customHeight="1">
      <c r="A35" s="1"/>
      <c r="B35" s="133" t="s">
        <v>20</v>
      </c>
      <c r="C35" s="134"/>
      <c r="D35" s="33"/>
      <c r="E35" s="34">
        <v>0.2</v>
      </c>
      <c r="F35" s="34"/>
      <c r="G35" s="35">
        <f t="shared" ref="G35:G41" si="0">SUM(D35*E35)</f>
        <v>0</v>
      </c>
      <c r="H35" s="36" t="s">
        <v>21</v>
      </c>
      <c r="I35" s="33"/>
      <c r="J35" s="34">
        <v>0.6</v>
      </c>
      <c r="K35" s="34"/>
      <c r="L35" s="39">
        <f t="shared" ref="L35:L62" si="1">SUM(I35)*(J35)</f>
        <v>0</v>
      </c>
      <c r="M35" s="45" t="s">
        <v>22</v>
      </c>
      <c r="N35" s="33"/>
      <c r="O35" s="34">
        <v>0.2</v>
      </c>
      <c r="P35" s="34"/>
      <c r="Q35" s="39">
        <f t="shared" ref="Q35:Q55" si="2">SUM(N35*O35)</f>
        <v>0</v>
      </c>
      <c r="R35" s="45" t="s">
        <v>21</v>
      </c>
      <c r="S35" s="33"/>
      <c r="T35" s="34">
        <v>0.6</v>
      </c>
      <c r="U35" s="35">
        <f t="shared" ref="U35:U43" si="3">SUM(S35*T35)</f>
        <v>0</v>
      </c>
      <c r="V35" s="1"/>
      <c r="W35" s="1"/>
      <c r="X35" s="1"/>
      <c r="Y35" s="1"/>
      <c r="Z35" s="1"/>
    </row>
    <row r="36" spans="1:26" ht="12.75" customHeight="1">
      <c r="A36" s="1"/>
      <c r="B36" s="133" t="s">
        <v>23</v>
      </c>
      <c r="C36" s="134"/>
      <c r="D36" s="37"/>
      <c r="E36" s="34">
        <v>0.1</v>
      </c>
      <c r="F36" s="34"/>
      <c r="G36" s="35">
        <f t="shared" si="0"/>
        <v>0</v>
      </c>
      <c r="H36" s="36" t="s">
        <v>24</v>
      </c>
      <c r="I36" s="37"/>
      <c r="J36" s="34">
        <v>1.2</v>
      </c>
      <c r="K36" s="34"/>
      <c r="L36" s="39">
        <f t="shared" si="1"/>
        <v>0</v>
      </c>
      <c r="M36" s="36" t="s">
        <v>25</v>
      </c>
      <c r="N36" s="37"/>
      <c r="O36" s="34">
        <v>0.5</v>
      </c>
      <c r="P36" s="34"/>
      <c r="Q36" s="39">
        <f t="shared" si="2"/>
        <v>0</v>
      </c>
      <c r="R36" s="45" t="s">
        <v>24</v>
      </c>
      <c r="S36" s="37"/>
      <c r="T36" s="34">
        <v>1.2</v>
      </c>
      <c r="U36" s="35">
        <f t="shared" si="3"/>
        <v>0</v>
      </c>
      <c r="V36" s="1"/>
      <c r="W36" s="1"/>
      <c r="X36" s="1"/>
      <c r="Y36" s="1"/>
      <c r="Z36" s="1"/>
    </row>
    <row r="37" spans="1:26" ht="12.75" customHeight="1">
      <c r="A37" s="1"/>
      <c r="B37" s="133" t="s">
        <v>26</v>
      </c>
      <c r="C37" s="134"/>
      <c r="D37" s="37"/>
      <c r="E37" s="34">
        <v>0.3</v>
      </c>
      <c r="F37" s="34"/>
      <c r="G37" s="35">
        <f t="shared" si="0"/>
        <v>0</v>
      </c>
      <c r="H37" s="36" t="s">
        <v>27</v>
      </c>
      <c r="I37" s="37"/>
      <c r="J37" s="34">
        <v>1.8</v>
      </c>
      <c r="K37" s="34"/>
      <c r="L37" s="39">
        <f t="shared" si="1"/>
        <v>0</v>
      </c>
      <c r="M37" s="45" t="s">
        <v>28</v>
      </c>
      <c r="N37" s="37"/>
      <c r="O37" s="34">
        <v>1</v>
      </c>
      <c r="P37" s="34"/>
      <c r="Q37" s="39">
        <f t="shared" si="2"/>
        <v>0</v>
      </c>
      <c r="R37" s="45" t="s">
        <v>29</v>
      </c>
      <c r="S37" s="37"/>
      <c r="T37" s="34">
        <v>1.4</v>
      </c>
      <c r="U37" s="35">
        <f t="shared" si="3"/>
        <v>0</v>
      </c>
      <c r="V37" s="1"/>
      <c r="W37" s="1"/>
      <c r="X37" s="1"/>
      <c r="Y37" s="1"/>
      <c r="Z37" s="1"/>
    </row>
    <row r="38" spans="1:26" ht="12.75" customHeight="1">
      <c r="A38" s="1"/>
      <c r="B38" s="133" t="s">
        <v>30</v>
      </c>
      <c r="C38" s="134"/>
      <c r="D38" s="37"/>
      <c r="E38" s="34">
        <v>0.2</v>
      </c>
      <c r="F38" s="34"/>
      <c r="G38" s="35">
        <f t="shared" si="0"/>
        <v>0</v>
      </c>
      <c r="H38" s="36" t="s">
        <v>31</v>
      </c>
      <c r="I38" s="37"/>
      <c r="J38" s="34">
        <v>2.4</v>
      </c>
      <c r="K38" s="34"/>
      <c r="L38" s="39">
        <f t="shared" si="1"/>
        <v>0</v>
      </c>
      <c r="M38" s="36" t="s">
        <v>20</v>
      </c>
      <c r="N38" s="37"/>
      <c r="O38" s="34">
        <v>0.2</v>
      </c>
      <c r="P38" s="34"/>
      <c r="Q38" s="39">
        <f t="shared" si="2"/>
        <v>0</v>
      </c>
      <c r="R38" s="45" t="s">
        <v>32</v>
      </c>
      <c r="S38" s="37"/>
      <c r="T38" s="34">
        <v>0.9</v>
      </c>
      <c r="U38" s="35">
        <f t="shared" si="3"/>
        <v>0</v>
      </c>
      <c r="V38" s="1"/>
      <c r="W38" s="1"/>
      <c r="X38" s="1"/>
      <c r="Y38" s="1"/>
      <c r="Z38" s="1"/>
    </row>
    <row r="39" spans="1:26" ht="12.75" customHeight="1">
      <c r="A39" s="1"/>
      <c r="B39" s="133" t="s">
        <v>33</v>
      </c>
      <c r="C39" s="134"/>
      <c r="D39" s="37"/>
      <c r="E39" s="34">
        <v>0.1</v>
      </c>
      <c r="F39" s="34"/>
      <c r="G39" s="35">
        <f t="shared" si="0"/>
        <v>0</v>
      </c>
      <c r="H39" s="36" t="s">
        <v>34</v>
      </c>
      <c r="I39" s="37"/>
      <c r="J39" s="34">
        <v>3.6</v>
      </c>
      <c r="K39" s="34"/>
      <c r="L39" s="39">
        <f t="shared" si="1"/>
        <v>0</v>
      </c>
      <c r="M39" s="36" t="s">
        <v>35</v>
      </c>
      <c r="N39" s="37"/>
      <c r="O39" s="34">
        <v>7.0000000000000007E-2</v>
      </c>
      <c r="P39" s="34"/>
      <c r="Q39" s="39">
        <f t="shared" si="2"/>
        <v>0</v>
      </c>
      <c r="R39" s="45" t="s">
        <v>36</v>
      </c>
      <c r="S39" s="37"/>
      <c r="T39" s="34">
        <v>0.2</v>
      </c>
      <c r="U39" s="35">
        <f t="shared" si="3"/>
        <v>0</v>
      </c>
      <c r="V39" s="1"/>
      <c r="W39" s="1"/>
      <c r="X39" s="1"/>
      <c r="Y39" s="1"/>
      <c r="Z39" s="1"/>
    </row>
    <row r="40" spans="1:26" ht="12.75" customHeight="1">
      <c r="A40" s="1"/>
      <c r="B40" s="133" t="s">
        <v>37</v>
      </c>
      <c r="C40" s="134"/>
      <c r="D40" s="37"/>
      <c r="E40" s="34">
        <v>0.14000000000000001</v>
      </c>
      <c r="F40" s="34"/>
      <c r="G40" s="35">
        <f t="shared" si="0"/>
        <v>0</v>
      </c>
      <c r="H40" s="36" t="s">
        <v>38</v>
      </c>
      <c r="I40" s="37"/>
      <c r="J40" s="34">
        <v>1</v>
      </c>
      <c r="K40" s="34"/>
      <c r="L40" s="39">
        <f t="shared" si="1"/>
        <v>0</v>
      </c>
      <c r="M40" s="36" t="s">
        <v>39</v>
      </c>
      <c r="N40" s="37"/>
      <c r="O40" s="34">
        <v>0.3</v>
      </c>
      <c r="P40" s="34"/>
      <c r="Q40" s="39">
        <f t="shared" si="2"/>
        <v>0</v>
      </c>
      <c r="R40" s="45" t="s">
        <v>40</v>
      </c>
      <c r="S40" s="37"/>
      <c r="T40" s="34">
        <v>0.5</v>
      </c>
      <c r="U40" s="35">
        <f t="shared" si="3"/>
        <v>0</v>
      </c>
      <c r="V40" s="1"/>
      <c r="W40" s="1"/>
      <c r="X40" s="1"/>
      <c r="Y40" s="1"/>
      <c r="Z40" s="1"/>
    </row>
    <row r="41" spans="1:26" ht="12.75" customHeight="1">
      <c r="A41" s="1"/>
      <c r="B41" s="133" t="s">
        <v>41</v>
      </c>
      <c r="C41" s="134"/>
      <c r="D41" s="38"/>
      <c r="E41" s="34">
        <v>0.25</v>
      </c>
      <c r="F41" s="34"/>
      <c r="G41" s="35">
        <f t="shared" si="0"/>
        <v>0</v>
      </c>
      <c r="H41" s="36" t="s">
        <v>42</v>
      </c>
      <c r="I41" s="37"/>
      <c r="J41" s="34">
        <v>1</v>
      </c>
      <c r="K41" s="34"/>
      <c r="L41" s="39">
        <f t="shared" si="1"/>
        <v>0</v>
      </c>
      <c r="M41" s="36" t="s">
        <v>43</v>
      </c>
      <c r="N41" s="37"/>
      <c r="O41" s="34">
        <v>0.12</v>
      </c>
      <c r="P41" s="34"/>
      <c r="Q41" s="39">
        <f t="shared" si="2"/>
        <v>0</v>
      </c>
      <c r="R41" s="45" t="s">
        <v>44</v>
      </c>
      <c r="S41" s="37"/>
      <c r="T41" s="34">
        <v>0.3</v>
      </c>
      <c r="U41" s="35">
        <f t="shared" si="3"/>
        <v>0</v>
      </c>
      <c r="V41" s="1"/>
      <c r="W41" s="1"/>
      <c r="X41" s="1"/>
      <c r="Y41" s="1"/>
      <c r="Z41" s="1"/>
    </row>
    <row r="42" spans="1:26" ht="12.75" customHeight="1">
      <c r="A42" s="1"/>
      <c r="B42" s="130" t="s">
        <v>45</v>
      </c>
      <c r="C42" s="131"/>
      <c r="D42" s="131"/>
      <c r="E42" s="131"/>
      <c r="F42" s="131"/>
      <c r="G42" s="132"/>
      <c r="H42" s="36" t="s">
        <v>46</v>
      </c>
      <c r="I42" s="37"/>
      <c r="J42" s="34">
        <v>0.01</v>
      </c>
      <c r="K42" s="34"/>
      <c r="L42" s="39">
        <f t="shared" si="1"/>
        <v>0</v>
      </c>
      <c r="M42" s="36" t="s">
        <v>47</v>
      </c>
      <c r="N42" s="37"/>
      <c r="O42" s="34">
        <v>0.5</v>
      </c>
      <c r="P42" s="34"/>
      <c r="Q42" s="39">
        <f t="shared" si="2"/>
        <v>0</v>
      </c>
      <c r="R42" s="45" t="s">
        <v>48</v>
      </c>
      <c r="S42" s="37"/>
      <c r="T42" s="34">
        <v>0.6</v>
      </c>
      <c r="U42" s="35">
        <f t="shared" si="3"/>
        <v>0</v>
      </c>
      <c r="V42" s="1"/>
      <c r="W42" s="1"/>
      <c r="X42" s="1"/>
      <c r="Y42" s="1"/>
      <c r="Z42" s="1"/>
    </row>
    <row r="43" spans="1:26" ht="12.75" customHeight="1">
      <c r="A43" s="1"/>
      <c r="B43" s="133" t="s">
        <v>49</v>
      </c>
      <c r="C43" s="134"/>
      <c r="D43" s="33"/>
      <c r="E43" s="34">
        <v>0.7</v>
      </c>
      <c r="F43" s="34"/>
      <c r="G43" s="39">
        <f t="shared" ref="G43:G55" si="4">SUM(D43*E43)</f>
        <v>0</v>
      </c>
      <c r="H43" s="36" t="s">
        <v>50</v>
      </c>
      <c r="I43" s="37"/>
      <c r="J43" s="34">
        <v>6.5000000000000002E-2</v>
      </c>
      <c r="K43" s="34"/>
      <c r="L43" s="39">
        <f t="shared" si="1"/>
        <v>0</v>
      </c>
      <c r="M43" s="36" t="s">
        <v>51</v>
      </c>
      <c r="N43" s="37"/>
      <c r="O43" s="34">
        <v>0.6</v>
      </c>
      <c r="P43" s="34"/>
      <c r="Q43" s="39">
        <f t="shared" si="2"/>
        <v>0</v>
      </c>
      <c r="R43" s="45" t="s">
        <v>52</v>
      </c>
      <c r="S43" s="37"/>
      <c r="T43" s="34">
        <v>1</v>
      </c>
      <c r="U43" s="35">
        <f t="shared" si="3"/>
        <v>0</v>
      </c>
      <c r="V43" s="1"/>
      <c r="W43" s="1"/>
      <c r="X43" s="1"/>
      <c r="Y43" s="1"/>
      <c r="Z43" s="1"/>
    </row>
    <row r="44" spans="1:26" ht="12.75" customHeight="1">
      <c r="A44" s="1"/>
      <c r="B44" s="133" t="s">
        <v>53</v>
      </c>
      <c r="C44" s="134"/>
      <c r="D44" s="37"/>
      <c r="E44" s="34">
        <v>0.5</v>
      </c>
      <c r="F44" s="34"/>
      <c r="G44" s="39">
        <f t="shared" si="4"/>
        <v>0</v>
      </c>
      <c r="H44" s="36" t="s">
        <v>54</v>
      </c>
      <c r="I44" s="37"/>
      <c r="J44" s="34">
        <v>6.5000000000000002E-2</v>
      </c>
      <c r="K44" s="34"/>
      <c r="L44" s="39">
        <f t="shared" si="1"/>
        <v>0</v>
      </c>
      <c r="M44" s="36" t="s">
        <v>55</v>
      </c>
      <c r="N44" s="37"/>
      <c r="O44" s="34">
        <v>0.8</v>
      </c>
      <c r="P44" s="34"/>
      <c r="Q44" s="39">
        <f t="shared" si="2"/>
        <v>0</v>
      </c>
      <c r="R44" s="72"/>
      <c r="S44" s="73"/>
      <c r="T44" s="41"/>
      <c r="U44" s="74"/>
      <c r="V44" s="1"/>
      <c r="W44" s="1"/>
      <c r="X44" s="1"/>
      <c r="Y44" s="1"/>
      <c r="Z44" s="1"/>
    </row>
    <row r="45" spans="1:26" ht="12.75" customHeight="1">
      <c r="A45" s="1"/>
      <c r="B45" s="133" t="s">
        <v>56</v>
      </c>
      <c r="C45" s="134"/>
      <c r="D45" s="37"/>
      <c r="E45" s="34">
        <v>0.2</v>
      </c>
      <c r="F45" s="34"/>
      <c r="G45" s="39">
        <f t="shared" si="4"/>
        <v>0</v>
      </c>
      <c r="H45" s="36" t="s">
        <v>57</v>
      </c>
      <c r="I45" s="37"/>
      <c r="J45" s="34">
        <v>4.4999999999999998E-2</v>
      </c>
      <c r="K45" s="34"/>
      <c r="L45" s="39">
        <f t="shared" si="1"/>
        <v>0</v>
      </c>
      <c r="M45" s="36" t="s">
        <v>58</v>
      </c>
      <c r="N45" s="37"/>
      <c r="O45" s="34">
        <v>1.5</v>
      </c>
      <c r="P45" s="34"/>
      <c r="Q45" s="39">
        <f t="shared" si="2"/>
        <v>0</v>
      </c>
      <c r="R45" s="130" t="s">
        <v>59</v>
      </c>
      <c r="S45" s="131"/>
      <c r="T45" s="131"/>
      <c r="U45" s="131"/>
      <c r="V45" s="1"/>
      <c r="W45" s="1"/>
      <c r="X45" s="1"/>
      <c r="Y45" s="1"/>
      <c r="Z45" s="1"/>
    </row>
    <row r="46" spans="1:26" ht="12.75" customHeight="1">
      <c r="A46" s="1"/>
      <c r="B46" s="133" t="s">
        <v>60</v>
      </c>
      <c r="C46" s="134"/>
      <c r="D46" s="37"/>
      <c r="E46" s="34">
        <v>2</v>
      </c>
      <c r="F46" s="34"/>
      <c r="G46" s="39">
        <f t="shared" si="4"/>
        <v>0</v>
      </c>
      <c r="H46" s="36" t="s">
        <v>61</v>
      </c>
      <c r="I46" s="37"/>
      <c r="J46" s="34">
        <v>0.1</v>
      </c>
      <c r="K46" s="34"/>
      <c r="L46" s="39">
        <f t="shared" si="1"/>
        <v>0</v>
      </c>
      <c r="M46" s="36" t="s">
        <v>62</v>
      </c>
      <c r="N46" s="37"/>
      <c r="O46" s="34">
        <v>0.05</v>
      </c>
      <c r="P46" s="34"/>
      <c r="Q46" s="39">
        <f t="shared" si="2"/>
        <v>0</v>
      </c>
      <c r="R46" s="36" t="s">
        <v>63</v>
      </c>
      <c r="S46" s="33"/>
      <c r="T46" s="34">
        <v>0.12</v>
      </c>
      <c r="U46" s="35">
        <f t="shared" ref="U46:U80" si="5">SUM(S46*T46)</f>
        <v>0</v>
      </c>
      <c r="V46" s="1"/>
      <c r="W46" s="1"/>
      <c r="X46" s="1"/>
      <c r="Y46" s="1"/>
      <c r="Z46" s="1"/>
    </row>
    <row r="47" spans="1:26" ht="12.75" customHeight="1">
      <c r="A47" s="1"/>
      <c r="B47" s="133" t="s">
        <v>64</v>
      </c>
      <c r="C47" s="134"/>
      <c r="D47" s="37"/>
      <c r="E47" s="34">
        <v>1.1000000000000001</v>
      </c>
      <c r="F47" s="34"/>
      <c r="G47" s="39">
        <f t="shared" si="4"/>
        <v>0</v>
      </c>
      <c r="H47" s="36" t="s">
        <v>65</v>
      </c>
      <c r="I47" s="37"/>
      <c r="J47" s="34">
        <v>0.15</v>
      </c>
      <c r="K47" s="34"/>
      <c r="L47" s="39">
        <f t="shared" si="1"/>
        <v>0</v>
      </c>
      <c r="M47" s="36" t="s">
        <v>66</v>
      </c>
      <c r="N47" s="37"/>
      <c r="O47" s="34">
        <v>0.06</v>
      </c>
      <c r="P47" s="34"/>
      <c r="Q47" s="39">
        <f t="shared" si="2"/>
        <v>0</v>
      </c>
      <c r="R47" s="36" t="s">
        <v>67</v>
      </c>
      <c r="S47" s="37"/>
      <c r="T47" s="34">
        <v>0.06</v>
      </c>
      <c r="U47" s="35">
        <f t="shared" si="5"/>
        <v>0</v>
      </c>
      <c r="V47" s="1"/>
      <c r="W47" s="1"/>
      <c r="X47" s="1"/>
      <c r="Y47" s="1"/>
      <c r="Z47" s="1"/>
    </row>
    <row r="48" spans="1:26" ht="12.75" customHeight="1">
      <c r="A48" s="1"/>
      <c r="B48" s="133" t="s">
        <v>68</v>
      </c>
      <c r="C48" s="134"/>
      <c r="D48" s="37"/>
      <c r="E48" s="34">
        <v>1</v>
      </c>
      <c r="F48" s="34"/>
      <c r="G48" s="39">
        <f t="shared" si="4"/>
        <v>0</v>
      </c>
      <c r="H48" s="36" t="s">
        <v>69</v>
      </c>
      <c r="I48" s="37"/>
      <c r="J48" s="34">
        <v>0.1</v>
      </c>
      <c r="K48" s="34"/>
      <c r="L48" s="39">
        <f t="shared" si="1"/>
        <v>0</v>
      </c>
      <c r="M48" s="36" t="s">
        <v>70</v>
      </c>
      <c r="N48" s="37"/>
      <c r="O48" s="34">
        <v>0.08</v>
      </c>
      <c r="P48" s="34"/>
      <c r="Q48" s="39">
        <f t="shared" si="2"/>
        <v>0</v>
      </c>
      <c r="R48" s="36" t="s">
        <v>71</v>
      </c>
      <c r="S48" s="37"/>
      <c r="T48" s="34">
        <v>0.1</v>
      </c>
      <c r="U48" s="35">
        <f t="shared" si="5"/>
        <v>0</v>
      </c>
      <c r="V48" s="1"/>
      <c r="W48" s="1"/>
      <c r="X48" s="1"/>
      <c r="Y48" s="1"/>
      <c r="Z48" s="1"/>
    </row>
    <row r="49" spans="1:26" ht="12.75" customHeight="1">
      <c r="A49" s="1"/>
      <c r="B49" s="133" t="s">
        <v>72</v>
      </c>
      <c r="C49" s="134"/>
      <c r="D49" s="37"/>
      <c r="E49" s="34">
        <v>0.8</v>
      </c>
      <c r="F49" s="34"/>
      <c r="G49" s="39">
        <f t="shared" si="4"/>
        <v>0</v>
      </c>
      <c r="H49" s="36" t="s">
        <v>73</v>
      </c>
      <c r="I49" s="37"/>
      <c r="J49" s="34">
        <v>0.8</v>
      </c>
      <c r="K49" s="34"/>
      <c r="L49" s="39">
        <f t="shared" si="1"/>
        <v>0</v>
      </c>
      <c r="M49" s="36" t="s">
        <v>74</v>
      </c>
      <c r="N49" s="37"/>
      <c r="O49" s="34">
        <v>0.1</v>
      </c>
      <c r="P49" s="34"/>
      <c r="Q49" s="39">
        <f t="shared" si="2"/>
        <v>0</v>
      </c>
      <c r="R49" s="36" t="s">
        <v>75</v>
      </c>
      <c r="S49" s="37"/>
      <c r="T49" s="34">
        <v>0.2</v>
      </c>
      <c r="U49" s="35">
        <f t="shared" si="5"/>
        <v>0</v>
      </c>
      <c r="V49" s="1"/>
      <c r="W49" s="1"/>
      <c r="X49" s="1"/>
      <c r="Y49" s="1"/>
      <c r="Z49" s="1"/>
    </row>
    <row r="50" spans="1:26" ht="12.75" customHeight="1">
      <c r="A50" s="1"/>
      <c r="B50" s="135" t="s">
        <v>76</v>
      </c>
      <c r="C50" s="134"/>
      <c r="D50" s="37"/>
      <c r="E50" s="34">
        <v>1.1000000000000001</v>
      </c>
      <c r="F50" s="34"/>
      <c r="G50" s="39">
        <f t="shared" si="4"/>
        <v>0</v>
      </c>
      <c r="H50" s="36" t="s">
        <v>77</v>
      </c>
      <c r="I50" s="37"/>
      <c r="J50" s="34">
        <v>5.6000000000000001E-2</v>
      </c>
      <c r="K50" s="34"/>
      <c r="L50" s="39">
        <f t="shared" si="1"/>
        <v>0</v>
      </c>
      <c r="M50" s="36" t="s">
        <v>78</v>
      </c>
      <c r="N50" s="37"/>
      <c r="O50" s="34">
        <v>0.5</v>
      </c>
      <c r="P50" s="34"/>
      <c r="Q50" s="39">
        <f t="shared" si="2"/>
        <v>0</v>
      </c>
      <c r="R50" s="36" t="s">
        <v>79</v>
      </c>
      <c r="S50" s="37"/>
      <c r="T50" s="34">
        <v>0.6</v>
      </c>
      <c r="U50" s="35">
        <f t="shared" si="5"/>
        <v>0</v>
      </c>
      <c r="V50" s="1"/>
      <c r="W50" s="1"/>
      <c r="X50" s="1"/>
      <c r="Y50" s="1"/>
      <c r="Z50" s="1"/>
    </row>
    <row r="51" spans="1:26" ht="12.75" customHeight="1">
      <c r="A51" s="1"/>
      <c r="B51" s="135" t="s">
        <v>80</v>
      </c>
      <c r="C51" s="134"/>
      <c r="D51" s="37"/>
      <c r="E51" s="34">
        <v>0.8</v>
      </c>
      <c r="F51" s="34"/>
      <c r="G51" s="39">
        <f t="shared" si="4"/>
        <v>0</v>
      </c>
      <c r="H51" s="36" t="s">
        <v>81</v>
      </c>
      <c r="I51" s="46"/>
      <c r="J51" s="34">
        <v>3.15</v>
      </c>
      <c r="K51" s="34"/>
      <c r="L51" s="39">
        <f t="shared" si="1"/>
        <v>0</v>
      </c>
      <c r="M51" s="36" t="s">
        <v>82</v>
      </c>
      <c r="N51" s="37"/>
      <c r="O51" s="34">
        <v>0.6</v>
      </c>
      <c r="P51" s="34"/>
      <c r="Q51" s="39">
        <f t="shared" si="2"/>
        <v>0</v>
      </c>
      <c r="R51" s="36" t="s">
        <v>83</v>
      </c>
      <c r="S51" s="37"/>
      <c r="T51" s="34">
        <v>0.12</v>
      </c>
      <c r="U51" s="35">
        <f t="shared" si="5"/>
        <v>0</v>
      </c>
      <c r="V51" s="1"/>
      <c r="W51" s="1"/>
      <c r="X51" s="1"/>
      <c r="Y51" s="1"/>
      <c r="Z51" s="1"/>
    </row>
    <row r="52" spans="1:26" ht="12.75" customHeight="1">
      <c r="A52" s="1"/>
      <c r="B52" s="135" t="s">
        <v>84</v>
      </c>
      <c r="C52" s="134"/>
      <c r="D52" s="37"/>
      <c r="E52" s="34">
        <v>0.5</v>
      </c>
      <c r="F52" s="34"/>
      <c r="G52" s="39">
        <f t="shared" si="4"/>
        <v>0</v>
      </c>
      <c r="H52" s="36" t="s">
        <v>85</v>
      </c>
      <c r="I52" s="46"/>
      <c r="J52" s="34">
        <v>1</v>
      </c>
      <c r="K52" s="34"/>
      <c r="L52" s="39">
        <f t="shared" si="1"/>
        <v>0</v>
      </c>
      <c r="M52" s="36" t="s">
        <v>86</v>
      </c>
      <c r="N52" s="37"/>
      <c r="O52" s="34">
        <v>0.3</v>
      </c>
      <c r="P52" s="34"/>
      <c r="Q52" s="39">
        <f t="shared" si="2"/>
        <v>0</v>
      </c>
      <c r="R52" s="36" t="s">
        <v>87</v>
      </c>
      <c r="S52" s="37"/>
      <c r="T52" s="34">
        <v>0.12</v>
      </c>
      <c r="U52" s="35">
        <f t="shared" si="5"/>
        <v>0</v>
      </c>
      <c r="V52" s="1"/>
      <c r="W52" s="1"/>
      <c r="X52" s="1"/>
      <c r="Y52" s="1"/>
      <c r="Z52" s="1"/>
    </row>
    <row r="53" spans="1:26" ht="12.75" customHeight="1">
      <c r="A53" s="1"/>
      <c r="B53" s="133" t="s">
        <v>88</v>
      </c>
      <c r="C53" s="134"/>
      <c r="D53" s="37"/>
      <c r="E53" s="34">
        <v>0.6</v>
      </c>
      <c r="F53" s="34"/>
      <c r="G53" s="39">
        <f t="shared" si="4"/>
        <v>0</v>
      </c>
      <c r="H53" s="36" t="s">
        <v>89</v>
      </c>
      <c r="I53" s="37"/>
      <c r="J53" s="34">
        <v>0.6</v>
      </c>
      <c r="K53" s="34"/>
      <c r="L53" s="39">
        <f t="shared" si="1"/>
        <v>0</v>
      </c>
      <c r="M53" s="36" t="s">
        <v>90</v>
      </c>
      <c r="N53" s="37"/>
      <c r="O53" s="34">
        <v>0.06</v>
      </c>
      <c r="P53" s="34"/>
      <c r="Q53" s="39">
        <f t="shared" si="2"/>
        <v>0</v>
      </c>
      <c r="R53" s="36" t="s">
        <v>91</v>
      </c>
      <c r="S53" s="37"/>
      <c r="T53" s="34">
        <v>0.05</v>
      </c>
      <c r="U53" s="35">
        <f t="shared" si="5"/>
        <v>0</v>
      </c>
      <c r="V53" s="1"/>
      <c r="W53" s="1"/>
      <c r="X53" s="1"/>
      <c r="Y53" s="1"/>
      <c r="Z53" s="1"/>
    </row>
    <row r="54" spans="1:26" ht="12.75" customHeight="1">
      <c r="A54" s="1"/>
      <c r="B54" s="133" t="s">
        <v>92</v>
      </c>
      <c r="C54" s="134"/>
      <c r="D54" s="37"/>
      <c r="E54" s="34">
        <v>0.5</v>
      </c>
      <c r="F54" s="34"/>
      <c r="G54" s="39">
        <f t="shared" si="4"/>
        <v>0</v>
      </c>
      <c r="H54" s="36" t="s">
        <v>93</v>
      </c>
      <c r="I54" s="37"/>
      <c r="J54" s="34">
        <v>0.4</v>
      </c>
      <c r="K54" s="34"/>
      <c r="L54" s="39">
        <f t="shared" si="1"/>
        <v>0</v>
      </c>
      <c r="M54" s="45" t="s">
        <v>94</v>
      </c>
      <c r="N54" s="37"/>
      <c r="O54" s="34">
        <v>0.15</v>
      </c>
      <c r="P54" s="34"/>
      <c r="Q54" s="39">
        <f t="shared" si="2"/>
        <v>0</v>
      </c>
      <c r="R54" s="36" t="s">
        <v>95</v>
      </c>
      <c r="S54" s="37"/>
      <c r="T54" s="34">
        <v>0.2</v>
      </c>
      <c r="U54" s="35">
        <f t="shared" si="5"/>
        <v>0</v>
      </c>
      <c r="V54" s="1"/>
      <c r="W54" s="1"/>
      <c r="X54" s="1"/>
      <c r="Y54" s="1"/>
      <c r="Z54" s="1"/>
    </row>
    <row r="55" spans="1:26" ht="12.75" customHeight="1">
      <c r="A55" s="1"/>
      <c r="B55" s="133" t="s">
        <v>96</v>
      </c>
      <c r="C55" s="134"/>
      <c r="D55" s="38"/>
      <c r="E55" s="34">
        <v>1</v>
      </c>
      <c r="F55" s="34"/>
      <c r="G55" s="39">
        <f t="shared" si="4"/>
        <v>0</v>
      </c>
      <c r="H55" s="36" t="s">
        <v>44</v>
      </c>
      <c r="I55" s="37"/>
      <c r="J55" s="34">
        <v>0.3</v>
      </c>
      <c r="K55" s="34"/>
      <c r="L55" s="39">
        <f t="shared" si="1"/>
        <v>0</v>
      </c>
      <c r="M55" s="36" t="s">
        <v>97</v>
      </c>
      <c r="N55" s="38"/>
      <c r="O55" s="34">
        <v>0.3</v>
      </c>
      <c r="P55" s="34"/>
      <c r="Q55" s="39">
        <f t="shared" si="2"/>
        <v>0</v>
      </c>
      <c r="R55" s="36" t="s">
        <v>98</v>
      </c>
      <c r="S55" s="37"/>
      <c r="T55" s="34">
        <v>7</v>
      </c>
      <c r="U55" s="35">
        <f t="shared" si="5"/>
        <v>0</v>
      </c>
      <c r="V55" s="1"/>
      <c r="W55" s="1"/>
      <c r="X55" s="1"/>
      <c r="Y55" s="1"/>
      <c r="Z55" s="1"/>
    </row>
    <row r="56" spans="1:26" ht="12.75" customHeight="1">
      <c r="A56" s="1"/>
      <c r="B56" s="130" t="s">
        <v>99</v>
      </c>
      <c r="C56" s="131"/>
      <c r="D56" s="131"/>
      <c r="E56" s="131"/>
      <c r="F56" s="131"/>
      <c r="G56" s="132"/>
      <c r="H56" s="36" t="s">
        <v>100</v>
      </c>
      <c r="I56" s="37"/>
      <c r="J56" s="34">
        <v>0.6</v>
      </c>
      <c r="K56" s="34"/>
      <c r="L56" s="39">
        <f t="shared" si="1"/>
        <v>0</v>
      </c>
      <c r="M56" s="130" t="s">
        <v>101</v>
      </c>
      <c r="N56" s="131"/>
      <c r="O56" s="131"/>
      <c r="P56" s="131"/>
      <c r="Q56" s="132"/>
      <c r="R56" s="36" t="s">
        <v>102</v>
      </c>
      <c r="S56" s="37"/>
      <c r="T56" s="34">
        <v>0.55000000000000004</v>
      </c>
      <c r="U56" s="35">
        <f t="shared" si="5"/>
        <v>0</v>
      </c>
      <c r="V56" s="1"/>
      <c r="W56" s="1"/>
      <c r="X56" s="1"/>
      <c r="Y56" s="1"/>
      <c r="Z56" s="1"/>
    </row>
    <row r="57" spans="1:26" ht="12.75" customHeight="1">
      <c r="A57" s="1"/>
      <c r="B57" s="133" t="s">
        <v>103</v>
      </c>
      <c r="C57" s="134"/>
      <c r="D57" s="40"/>
      <c r="E57" s="34">
        <v>2.5</v>
      </c>
      <c r="F57" s="41"/>
      <c r="G57" s="35">
        <f t="shared" ref="G57:G66" si="6">SUM(D57*E57)</f>
        <v>0</v>
      </c>
      <c r="H57" s="36" t="s">
        <v>104</v>
      </c>
      <c r="I57" s="37"/>
      <c r="J57" s="34">
        <v>0.03</v>
      </c>
      <c r="K57" s="34"/>
      <c r="L57" s="39">
        <f t="shared" si="1"/>
        <v>0</v>
      </c>
      <c r="M57" s="36" t="s">
        <v>102</v>
      </c>
      <c r="N57" s="33"/>
      <c r="O57" s="34">
        <v>0.3</v>
      </c>
      <c r="P57" s="41"/>
      <c r="Q57" s="39">
        <f t="shared" ref="Q57:Q87" si="7">SUM(N57*O57)</f>
        <v>0</v>
      </c>
      <c r="R57" s="36" t="s">
        <v>105</v>
      </c>
      <c r="S57" s="37"/>
      <c r="T57" s="34">
        <v>0.05</v>
      </c>
      <c r="U57" s="35">
        <f t="shared" si="5"/>
        <v>0</v>
      </c>
      <c r="V57" s="1"/>
      <c r="W57" s="1"/>
      <c r="X57" s="1"/>
      <c r="Y57" s="1"/>
      <c r="Z57" s="1"/>
    </row>
    <row r="58" spans="1:26" ht="12.75" customHeight="1">
      <c r="A58" s="1"/>
      <c r="B58" s="133" t="s">
        <v>106</v>
      </c>
      <c r="C58" s="134"/>
      <c r="D58" s="37"/>
      <c r="E58" s="34">
        <v>1.25</v>
      </c>
      <c r="F58" s="41"/>
      <c r="G58" s="35">
        <f t="shared" si="6"/>
        <v>0</v>
      </c>
      <c r="H58" s="36" t="s">
        <v>107</v>
      </c>
      <c r="I58" s="37"/>
      <c r="J58" s="34">
        <v>0.4</v>
      </c>
      <c r="K58" s="34"/>
      <c r="L58" s="39">
        <f t="shared" si="1"/>
        <v>0</v>
      </c>
      <c r="M58" s="36" t="s">
        <v>108</v>
      </c>
      <c r="N58" s="37"/>
      <c r="O58" s="34">
        <v>0.25</v>
      </c>
      <c r="P58" s="41"/>
      <c r="Q58" s="39">
        <f t="shared" si="7"/>
        <v>0</v>
      </c>
      <c r="R58" s="36" t="s">
        <v>109</v>
      </c>
      <c r="S58" s="37"/>
      <c r="T58" s="34">
        <v>0.1</v>
      </c>
      <c r="U58" s="35">
        <f t="shared" si="5"/>
        <v>0</v>
      </c>
      <c r="V58" s="1"/>
      <c r="W58" s="1"/>
      <c r="X58" s="1"/>
      <c r="Y58" s="1"/>
      <c r="Z58" s="1"/>
    </row>
    <row r="59" spans="1:26" ht="12.75" customHeight="1">
      <c r="A59" s="1"/>
      <c r="B59" s="133" t="s">
        <v>110</v>
      </c>
      <c r="C59" s="134"/>
      <c r="D59" s="37"/>
      <c r="E59" s="34">
        <v>0.2</v>
      </c>
      <c r="F59" s="41"/>
      <c r="G59" s="35">
        <f t="shared" si="6"/>
        <v>0</v>
      </c>
      <c r="H59" s="36" t="s">
        <v>111</v>
      </c>
      <c r="I59" s="37"/>
      <c r="J59" s="34">
        <v>0.3</v>
      </c>
      <c r="K59" s="34"/>
      <c r="L59" s="39">
        <f t="shared" si="1"/>
        <v>0</v>
      </c>
      <c r="M59" s="36" t="s">
        <v>112</v>
      </c>
      <c r="N59" s="37"/>
      <c r="O59" s="34">
        <v>0.1</v>
      </c>
      <c r="P59" s="41"/>
      <c r="Q59" s="39">
        <f t="shared" si="7"/>
        <v>0</v>
      </c>
      <c r="R59" s="36" t="s">
        <v>113</v>
      </c>
      <c r="S59" s="37"/>
      <c r="T59" s="34">
        <v>0.17</v>
      </c>
      <c r="U59" s="35">
        <f t="shared" si="5"/>
        <v>0</v>
      </c>
      <c r="V59" s="1"/>
      <c r="W59" s="1"/>
      <c r="X59" s="1"/>
      <c r="Y59" s="1"/>
      <c r="Z59" s="1"/>
    </row>
    <row r="60" spans="1:26" ht="12.75" customHeight="1">
      <c r="A60" s="1"/>
      <c r="B60" s="133" t="s">
        <v>114</v>
      </c>
      <c r="C60" s="134"/>
      <c r="D60" s="37"/>
      <c r="E60" s="34">
        <v>1</v>
      </c>
      <c r="F60" s="41"/>
      <c r="G60" s="35">
        <f t="shared" si="6"/>
        <v>0</v>
      </c>
      <c r="H60" s="36" t="s">
        <v>115</v>
      </c>
      <c r="I60" s="37"/>
      <c r="J60" s="34">
        <v>0.5</v>
      </c>
      <c r="K60" s="34"/>
      <c r="L60" s="39">
        <f t="shared" si="1"/>
        <v>0</v>
      </c>
      <c r="M60" s="36" t="s">
        <v>116</v>
      </c>
      <c r="N60" s="37"/>
      <c r="O60" s="34">
        <v>0.05</v>
      </c>
      <c r="P60" s="41"/>
      <c r="Q60" s="39">
        <f t="shared" si="7"/>
        <v>0</v>
      </c>
      <c r="R60" s="36" t="s">
        <v>117</v>
      </c>
      <c r="S60" s="37"/>
      <c r="T60" s="34">
        <v>0.15</v>
      </c>
      <c r="U60" s="35">
        <f t="shared" si="5"/>
        <v>0</v>
      </c>
      <c r="V60" s="1"/>
      <c r="W60" s="1"/>
      <c r="X60" s="1"/>
      <c r="Y60" s="1"/>
      <c r="Z60" s="1"/>
    </row>
    <row r="61" spans="1:26" ht="12.75" customHeight="1">
      <c r="A61" s="1"/>
      <c r="B61" s="133" t="s">
        <v>118</v>
      </c>
      <c r="C61" s="134"/>
      <c r="D61" s="37"/>
      <c r="E61" s="34">
        <v>0.5</v>
      </c>
      <c r="F61" s="41"/>
      <c r="G61" s="35">
        <f t="shared" si="6"/>
        <v>0</v>
      </c>
      <c r="H61" s="36" t="s">
        <v>119</v>
      </c>
      <c r="I61" s="37"/>
      <c r="J61" s="34">
        <v>1</v>
      </c>
      <c r="K61" s="34"/>
      <c r="L61" s="39">
        <f t="shared" si="1"/>
        <v>0</v>
      </c>
      <c r="M61" s="36" t="s">
        <v>120</v>
      </c>
      <c r="N61" s="37"/>
      <c r="O61" s="34">
        <v>0.4</v>
      </c>
      <c r="P61" s="41"/>
      <c r="Q61" s="39">
        <f t="shared" si="7"/>
        <v>0</v>
      </c>
      <c r="R61" s="36" t="s">
        <v>121</v>
      </c>
      <c r="S61" s="37"/>
      <c r="T61" s="34">
        <v>0.15</v>
      </c>
      <c r="U61" s="35">
        <f t="shared" si="5"/>
        <v>0</v>
      </c>
      <c r="V61" s="1"/>
      <c r="W61" s="1"/>
      <c r="X61" s="1"/>
      <c r="Y61" s="1"/>
      <c r="Z61" s="1"/>
    </row>
    <row r="62" spans="1:26" ht="12.75" customHeight="1">
      <c r="A62" s="1"/>
      <c r="B62" s="133" t="s">
        <v>122</v>
      </c>
      <c r="C62" s="134"/>
      <c r="D62" s="37"/>
      <c r="E62" s="34">
        <v>0.4</v>
      </c>
      <c r="F62" s="41"/>
      <c r="G62" s="35">
        <f t="shared" si="6"/>
        <v>0</v>
      </c>
      <c r="H62" s="36" t="s">
        <v>123</v>
      </c>
      <c r="I62" s="37"/>
      <c r="J62" s="34">
        <v>1.5</v>
      </c>
      <c r="K62" s="34"/>
      <c r="L62" s="39">
        <f t="shared" si="1"/>
        <v>0</v>
      </c>
      <c r="M62" s="36" t="s">
        <v>124</v>
      </c>
      <c r="N62" s="37"/>
      <c r="O62" s="34">
        <v>0.2</v>
      </c>
      <c r="P62" s="41"/>
      <c r="Q62" s="39">
        <f t="shared" si="7"/>
        <v>0</v>
      </c>
      <c r="R62" s="36" t="s">
        <v>125</v>
      </c>
      <c r="S62" s="37"/>
      <c r="T62" s="34">
        <v>0.6</v>
      </c>
      <c r="U62" s="35">
        <f t="shared" si="5"/>
        <v>0</v>
      </c>
      <c r="V62" s="1"/>
      <c r="W62" s="1"/>
      <c r="X62" s="1"/>
      <c r="Y62" s="1"/>
      <c r="Z62" s="1"/>
    </row>
    <row r="63" spans="1:26" ht="12.75" customHeight="1">
      <c r="A63" s="1"/>
      <c r="B63" s="133" t="s">
        <v>126</v>
      </c>
      <c r="C63" s="134"/>
      <c r="D63" s="37"/>
      <c r="E63" s="34">
        <v>0.2</v>
      </c>
      <c r="F63" s="41"/>
      <c r="G63" s="35">
        <f t="shared" si="6"/>
        <v>0</v>
      </c>
      <c r="H63" s="36"/>
      <c r="I63" s="47"/>
      <c r="J63" s="48"/>
      <c r="K63" s="48"/>
      <c r="L63" s="49"/>
      <c r="M63" s="36" t="s">
        <v>127</v>
      </c>
      <c r="N63" s="37"/>
      <c r="O63" s="34">
        <v>0.15</v>
      </c>
      <c r="P63" s="41"/>
      <c r="Q63" s="39">
        <f t="shared" si="7"/>
        <v>0</v>
      </c>
      <c r="R63" s="36" t="s">
        <v>128</v>
      </c>
      <c r="S63" s="37"/>
      <c r="T63" s="34">
        <v>0.4</v>
      </c>
      <c r="U63" s="35">
        <f t="shared" si="5"/>
        <v>0</v>
      </c>
      <c r="V63" s="1"/>
      <c r="W63" s="1"/>
      <c r="X63" s="1"/>
      <c r="Y63" s="1"/>
      <c r="Z63" s="1"/>
    </row>
    <row r="64" spans="1:26" ht="12.75" customHeight="1">
      <c r="A64" s="1"/>
      <c r="B64" s="133" t="s">
        <v>129</v>
      </c>
      <c r="C64" s="134"/>
      <c r="D64" s="37"/>
      <c r="E64" s="34">
        <v>1</v>
      </c>
      <c r="F64" s="41"/>
      <c r="G64" s="35">
        <f t="shared" si="6"/>
        <v>0</v>
      </c>
      <c r="H64" s="130" t="s">
        <v>130</v>
      </c>
      <c r="I64" s="131"/>
      <c r="J64" s="131"/>
      <c r="K64" s="131"/>
      <c r="L64" s="132"/>
      <c r="M64" s="45" t="s">
        <v>131</v>
      </c>
      <c r="N64" s="37"/>
      <c r="O64" s="34">
        <v>0.3</v>
      </c>
      <c r="P64" s="41"/>
      <c r="Q64" s="39">
        <f t="shared" si="7"/>
        <v>0</v>
      </c>
      <c r="R64" s="36" t="s">
        <v>132</v>
      </c>
      <c r="S64" s="37"/>
      <c r="T64" s="34">
        <v>0.2</v>
      </c>
      <c r="U64" s="35">
        <f t="shared" si="5"/>
        <v>0</v>
      </c>
      <c r="V64" s="1"/>
      <c r="W64" s="1"/>
      <c r="X64" s="1"/>
      <c r="Y64" s="1"/>
      <c r="Z64" s="1"/>
    </row>
    <row r="65" spans="1:26" ht="12.75" customHeight="1">
      <c r="A65" s="1"/>
      <c r="B65" s="133" t="s">
        <v>133</v>
      </c>
      <c r="C65" s="134"/>
      <c r="D65" s="37"/>
      <c r="E65" s="34">
        <v>0.6</v>
      </c>
      <c r="F65" s="41"/>
      <c r="G65" s="35">
        <f t="shared" si="6"/>
        <v>0</v>
      </c>
      <c r="H65" s="36" t="s">
        <v>134</v>
      </c>
      <c r="I65" s="33"/>
      <c r="J65" s="34">
        <v>2</v>
      </c>
      <c r="K65" s="41"/>
      <c r="L65" s="39">
        <f t="shared" ref="L65:L87" si="8">SUM(I65)*(J65)</f>
        <v>0</v>
      </c>
      <c r="M65" s="45" t="s">
        <v>135</v>
      </c>
      <c r="N65" s="37"/>
      <c r="O65" s="34">
        <v>0.15</v>
      </c>
      <c r="P65" s="41"/>
      <c r="Q65" s="39">
        <f t="shared" si="7"/>
        <v>0</v>
      </c>
      <c r="R65" s="36" t="s">
        <v>136</v>
      </c>
      <c r="S65" s="37"/>
      <c r="T65" s="34">
        <v>0.3</v>
      </c>
      <c r="U65" s="35">
        <f t="shared" si="5"/>
        <v>0</v>
      </c>
      <c r="V65" s="1"/>
      <c r="W65" s="1"/>
      <c r="X65" s="1"/>
      <c r="Y65" s="1"/>
      <c r="Z65" s="1"/>
    </row>
    <row r="66" spans="1:26" ht="12.75" customHeight="1">
      <c r="A66" s="1"/>
      <c r="B66" s="133" t="s">
        <v>137</v>
      </c>
      <c r="C66" s="134"/>
      <c r="D66" s="38"/>
      <c r="E66" s="34">
        <v>0.2</v>
      </c>
      <c r="F66" s="41"/>
      <c r="G66" s="35">
        <f t="shared" si="6"/>
        <v>0</v>
      </c>
      <c r="H66" s="36" t="s">
        <v>138</v>
      </c>
      <c r="I66" s="37"/>
      <c r="J66" s="34">
        <v>1.6</v>
      </c>
      <c r="K66" s="41"/>
      <c r="L66" s="39">
        <f t="shared" si="8"/>
        <v>0</v>
      </c>
      <c r="M66" s="36" t="s">
        <v>139</v>
      </c>
      <c r="N66" s="37"/>
      <c r="O66" s="34">
        <v>0.12</v>
      </c>
      <c r="P66" s="41"/>
      <c r="Q66" s="39">
        <f t="shared" si="7"/>
        <v>0</v>
      </c>
      <c r="R66" s="36" t="s">
        <v>140</v>
      </c>
      <c r="S66" s="37"/>
      <c r="T66" s="34">
        <v>0.113</v>
      </c>
      <c r="U66" s="35">
        <f t="shared" si="5"/>
        <v>0</v>
      </c>
      <c r="V66" s="1"/>
      <c r="W66" s="1"/>
      <c r="X66" s="1"/>
      <c r="Y66" s="1"/>
      <c r="Z66" s="1"/>
    </row>
    <row r="67" spans="1:26" ht="12.75" customHeight="1">
      <c r="A67" s="1"/>
      <c r="B67" s="130" t="s">
        <v>141</v>
      </c>
      <c r="C67" s="131"/>
      <c r="D67" s="131"/>
      <c r="E67" s="131"/>
      <c r="F67" s="131"/>
      <c r="G67" s="132"/>
      <c r="H67" s="36" t="s">
        <v>142</v>
      </c>
      <c r="I67" s="37"/>
      <c r="J67" s="34">
        <v>1.4</v>
      </c>
      <c r="K67" s="41"/>
      <c r="L67" s="39">
        <f t="shared" si="8"/>
        <v>0</v>
      </c>
      <c r="M67" s="36" t="s">
        <v>143</v>
      </c>
      <c r="N67" s="37"/>
      <c r="O67" s="34">
        <v>0.12</v>
      </c>
      <c r="P67" s="41"/>
      <c r="Q67" s="39">
        <f t="shared" si="7"/>
        <v>0</v>
      </c>
      <c r="R67" s="36" t="s">
        <v>144</v>
      </c>
      <c r="S67" s="37"/>
      <c r="T67" s="34">
        <v>0.11</v>
      </c>
      <c r="U67" s="35">
        <f t="shared" si="5"/>
        <v>0</v>
      </c>
      <c r="V67" s="1"/>
      <c r="W67" s="1"/>
      <c r="X67" s="1"/>
      <c r="Y67" s="1"/>
      <c r="Z67" s="1"/>
    </row>
    <row r="68" spans="1:26" ht="12.75" customHeight="1">
      <c r="A68" s="1"/>
      <c r="B68" s="133" t="s">
        <v>145</v>
      </c>
      <c r="C68" s="134"/>
      <c r="D68" s="33"/>
      <c r="E68" s="34">
        <v>0.2</v>
      </c>
      <c r="F68" s="41"/>
      <c r="G68" s="75">
        <f t="shared" ref="G68:G87" si="9">SUM(D68*E68)</f>
        <v>0</v>
      </c>
      <c r="H68" s="48" t="s">
        <v>32</v>
      </c>
      <c r="I68" s="37"/>
      <c r="J68" s="34">
        <v>0.9</v>
      </c>
      <c r="K68" s="41"/>
      <c r="L68" s="39">
        <f t="shared" si="8"/>
        <v>0</v>
      </c>
      <c r="M68" s="36" t="s">
        <v>146</v>
      </c>
      <c r="N68" s="37"/>
      <c r="O68" s="34">
        <v>0.1</v>
      </c>
      <c r="P68" s="41"/>
      <c r="Q68" s="39">
        <f t="shared" si="7"/>
        <v>0</v>
      </c>
      <c r="R68" s="36" t="s">
        <v>147</v>
      </c>
      <c r="S68" s="37"/>
      <c r="T68" s="34">
        <v>0.18</v>
      </c>
      <c r="U68" s="35">
        <f t="shared" si="5"/>
        <v>0</v>
      </c>
      <c r="V68" s="1"/>
      <c r="W68" s="1"/>
      <c r="X68" s="1"/>
      <c r="Y68" s="1"/>
      <c r="Z68" s="1"/>
    </row>
    <row r="69" spans="1:26" ht="12.75" customHeight="1">
      <c r="A69" s="1"/>
      <c r="B69" s="133" t="s">
        <v>148</v>
      </c>
      <c r="C69" s="134"/>
      <c r="D69" s="37"/>
      <c r="E69" s="34">
        <v>0.4</v>
      </c>
      <c r="F69" s="41"/>
      <c r="G69" s="75">
        <f t="shared" si="9"/>
        <v>0</v>
      </c>
      <c r="H69" s="48" t="s">
        <v>149</v>
      </c>
      <c r="I69" s="37"/>
      <c r="J69" s="34">
        <v>1</v>
      </c>
      <c r="K69" s="41"/>
      <c r="L69" s="39">
        <f t="shared" si="8"/>
        <v>0</v>
      </c>
      <c r="M69" s="36" t="s">
        <v>150</v>
      </c>
      <c r="N69" s="37"/>
      <c r="O69" s="34">
        <v>0.5</v>
      </c>
      <c r="P69" s="41"/>
      <c r="Q69" s="39">
        <f t="shared" si="7"/>
        <v>0</v>
      </c>
      <c r="R69" s="36" t="s">
        <v>151</v>
      </c>
      <c r="S69" s="37"/>
      <c r="T69" s="34">
        <v>0.25</v>
      </c>
      <c r="U69" s="35">
        <f t="shared" si="5"/>
        <v>0</v>
      </c>
      <c r="V69" s="1"/>
      <c r="W69" s="1"/>
      <c r="X69" s="1"/>
      <c r="Y69" s="1"/>
      <c r="Z69" s="1"/>
    </row>
    <row r="70" spans="1:26" ht="12.75" customHeight="1">
      <c r="A70" s="1"/>
      <c r="B70" s="133" t="s">
        <v>152</v>
      </c>
      <c r="C70" s="134"/>
      <c r="D70" s="37"/>
      <c r="E70" s="34">
        <v>1</v>
      </c>
      <c r="F70" s="41"/>
      <c r="G70" s="75">
        <f t="shared" si="9"/>
        <v>0</v>
      </c>
      <c r="H70" s="48" t="s">
        <v>153</v>
      </c>
      <c r="I70" s="37"/>
      <c r="J70" s="34">
        <v>1.8</v>
      </c>
      <c r="K70" s="41"/>
      <c r="L70" s="39">
        <f t="shared" si="8"/>
        <v>0</v>
      </c>
      <c r="M70" s="36" t="s">
        <v>154</v>
      </c>
      <c r="N70" s="37"/>
      <c r="O70" s="34">
        <v>0.15</v>
      </c>
      <c r="P70" s="41"/>
      <c r="Q70" s="39">
        <f t="shared" si="7"/>
        <v>0</v>
      </c>
      <c r="R70" s="36" t="s">
        <v>155</v>
      </c>
      <c r="S70" s="37"/>
      <c r="T70" s="34">
        <v>1.4</v>
      </c>
      <c r="U70" s="35">
        <f t="shared" si="5"/>
        <v>0</v>
      </c>
      <c r="V70" s="1"/>
      <c r="W70" s="1"/>
      <c r="X70" s="1"/>
      <c r="Y70" s="1"/>
      <c r="Z70" s="1"/>
    </row>
    <row r="71" spans="1:26" ht="12.75" customHeight="1">
      <c r="A71" s="1"/>
      <c r="B71" s="133" t="s">
        <v>156</v>
      </c>
      <c r="C71" s="134"/>
      <c r="D71" s="37"/>
      <c r="E71" s="34">
        <v>0.4</v>
      </c>
      <c r="F71" s="41"/>
      <c r="G71" s="75">
        <f t="shared" si="9"/>
        <v>0</v>
      </c>
      <c r="H71" s="48" t="s">
        <v>157</v>
      </c>
      <c r="I71" s="37"/>
      <c r="J71" s="34">
        <v>0.03</v>
      </c>
      <c r="K71" s="41"/>
      <c r="L71" s="39">
        <f t="shared" si="8"/>
        <v>0</v>
      </c>
      <c r="M71" s="36" t="s">
        <v>158</v>
      </c>
      <c r="N71" s="37"/>
      <c r="O71" s="34">
        <v>0.2</v>
      </c>
      <c r="P71" s="41"/>
      <c r="Q71" s="39">
        <f t="shared" si="7"/>
        <v>0</v>
      </c>
      <c r="R71" s="36" t="s">
        <v>159</v>
      </c>
      <c r="S71" s="37"/>
      <c r="T71" s="34">
        <v>2</v>
      </c>
      <c r="U71" s="35">
        <f t="shared" si="5"/>
        <v>0</v>
      </c>
      <c r="V71" s="1"/>
      <c r="W71" s="1"/>
      <c r="X71" s="1"/>
      <c r="Y71" s="1"/>
      <c r="Z71" s="1"/>
    </row>
    <row r="72" spans="1:26" ht="12.75" customHeight="1">
      <c r="A72" s="1"/>
      <c r="B72" s="133" t="s">
        <v>160</v>
      </c>
      <c r="C72" s="134"/>
      <c r="D72" s="37"/>
      <c r="E72" s="34">
        <v>0.03</v>
      </c>
      <c r="F72" s="41"/>
      <c r="G72" s="75">
        <f t="shared" si="9"/>
        <v>0</v>
      </c>
      <c r="H72" s="48" t="s">
        <v>161</v>
      </c>
      <c r="I72" s="37"/>
      <c r="J72" s="34">
        <v>1</v>
      </c>
      <c r="K72" s="41"/>
      <c r="L72" s="39">
        <f t="shared" si="8"/>
        <v>0</v>
      </c>
      <c r="M72" s="36" t="s">
        <v>162</v>
      </c>
      <c r="N72" s="37"/>
      <c r="O72" s="34">
        <v>0.2</v>
      </c>
      <c r="P72" s="41"/>
      <c r="Q72" s="39">
        <f t="shared" si="7"/>
        <v>0</v>
      </c>
      <c r="R72" s="36" t="s">
        <v>163</v>
      </c>
      <c r="S72" s="37"/>
      <c r="T72" s="34">
        <v>0.2</v>
      </c>
      <c r="U72" s="35">
        <f t="shared" si="5"/>
        <v>0</v>
      </c>
      <c r="V72" s="1"/>
      <c r="W72" s="1"/>
      <c r="X72" s="1"/>
      <c r="Y72" s="1"/>
      <c r="Z72" s="1"/>
    </row>
    <row r="73" spans="1:26" ht="12.75" customHeight="1">
      <c r="A73" s="1"/>
      <c r="B73" s="133" t="s">
        <v>164</v>
      </c>
      <c r="C73" s="134"/>
      <c r="D73" s="37"/>
      <c r="E73" s="34">
        <v>1</v>
      </c>
      <c r="F73" s="41"/>
      <c r="G73" s="75">
        <f t="shared" si="9"/>
        <v>0</v>
      </c>
      <c r="H73" s="48" t="s">
        <v>165</v>
      </c>
      <c r="I73" s="37"/>
      <c r="J73" s="34">
        <v>0.5</v>
      </c>
      <c r="K73" s="41"/>
      <c r="L73" s="39">
        <f t="shared" si="8"/>
        <v>0</v>
      </c>
      <c r="M73" s="36" t="s">
        <v>166</v>
      </c>
      <c r="N73" s="37"/>
      <c r="O73" s="34">
        <v>0.1</v>
      </c>
      <c r="P73" s="41"/>
      <c r="Q73" s="39">
        <f t="shared" si="7"/>
        <v>0</v>
      </c>
      <c r="R73" s="36" t="s">
        <v>167</v>
      </c>
      <c r="S73" s="37"/>
      <c r="T73" s="34">
        <v>0.13</v>
      </c>
      <c r="U73" s="35">
        <f t="shared" si="5"/>
        <v>0</v>
      </c>
      <c r="V73" s="1"/>
      <c r="W73" s="1"/>
      <c r="X73" s="1"/>
      <c r="Y73" s="1"/>
      <c r="Z73" s="1"/>
    </row>
    <row r="74" spans="1:26" ht="12.75" customHeight="1">
      <c r="A74" s="1"/>
      <c r="B74" s="133" t="s">
        <v>168</v>
      </c>
      <c r="C74" s="134"/>
      <c r="D74" s="37"/>
      <c r="E74" s="34">
        <v>0.8</v>
      </c>
      <c r="F74" s="41"/>
      <c r="G74" s="75">
        <f t="shared" si="9"/>
        <v>0</v>
      </c>
      <c r="H74" s="48" t="s">
        <v>169</v>
      </c>
      <c r="I74" s="37"/>
      <c r="J74" s="34">
        <v>0.2</v>
      </c>
      <c r="K74" s="41"/>
      <c r="L74" s="39">
        <f t="shared" si="8"/>
        <v>0</v>
      </c>
      <c r="M74" s="36" t="s">
        <v>170</v>
      </c>
      <c r="N74" s="37"/>
      <c r="O74" s="34">
        <v>1</v>
      </c>
      <c r="P74" s="41"/>
      <c r="Q74" s="39">
        <f t="shared" si="7"/>
        <v>0</v>
      </c>
      <c r="R74" s="36" t="s">
        <v>171</v>
      </c>
      <c r="S74" s="37"/>
      <c r="T74" s="34">
        <v>1.5</v>
      </c>
      <c r="U74" s="35">
        <f t="shared" si="5"/>
        <v>0</v>
      </c>
      <c r="V74" s="1"/>
      <c r="W74" s="1"/>
      <c r="X74" s="1"/>
      <c r="Y74" s="1"/>
      <c r="Z74" s="1"/>
    </row>
    <row r="75" spans="1:26" ht="12.75" customHeight="1">
      <c r="A75" s="1"/>
      <c r="B75" s="133" t="s">
        <v>172</v>
      </c>
      <c r="C75" s="134"/>
      <c r="D75" s="37"/>
      <c r="E75" s="34">
        <v>0.9</v>
      </c>
      <c r="F75" s="41"/>
      <c r="G75" s="75">
        <f t="shared" si="9"/>
        <v>0</v>
      </c>
      <c r="H75" s="48" t="s">
        <v>173</v>
      </c>
      <c r="I75" s="37"/>
      <c r="J75" s="34">
        <v>0.1</v>
      </c>
      <c r="K75" s="41"/>
      <c r="L75" s="39">
        <f t="shared" si="8"/>
        <v>0</v>
      </c>
      <c r="M75" s="36" t="s">
        <v>174</v>
      </c>
      <c r="N75" s="37"/>
      <c r="O75" s="34">
        <v>0.5</v>
      </c>
      <c r="P75" s="41"/>
      <c r="Q75" s="39">
        <f t="shared" si="7"/>
        <v>0</v>
      </c>
      <c r="R75" s="36" t="s">
        <v>175</v>
      </c>
      <c r="S75" s="37"/>
      <c r="T75" s="34">
        <v>0.5</v>
      </c>
      <c r="U75" s="35">
        <f t="shared" si="5"/>
        <v>0</v>
      </c>
      <c r="V75" s="1"/>
      <c r="W75" s="1"/>
      <c r="X75" s="1"/>
      <c r="Y75" s="1"/>
      <c r="Z75" s="1"/>
    </row>
    <row r="76" spans="1:26" ht="12.75" customHeight="1">
      <c r="A76" s="1"/>
      <c r="B76" s="133" t="s">
        <v>176</v>
      </c>
      <c r="C76" s="134"/>
      <c r="D76" s="37"/>
      <c r="E76" s="34">
        <v>0.6</v>
      </c>
      <c r="F76" s="41"/>
      <c r="G76" s="75">
        <f t="shared" si="9"/>
        <v>0</v>
      </c>
      <c r="H76" s="48" t="s">
        <v>177</v>
      </c>
      <c r="I76" s="37"/>
      <c r="J76" s="34">
        <v>1</v>
      </c>
      <c r="K76" s="41"/>
      <c r="L76" s="39">
        <f t="shared" si="8"/>
        <v>0</v>
      </c>
      <c r="M76" s="36" t="s">
        <v>178</v>
      </c>
      <c r="N76" s="37"/>
      <c r="O76" s="34">
        <v>0.5</v>
      </c>
      <c r="P76" s="41"/>
      <c r="Q76" s="39">
        <f t="shared" si="7"/>
        <v>0</v>
      </c>
      <c r="R76" s="36" t="s">
        <v>179</v>
      </c>
      <c r="S76" s="37"/>
      <c r="T76" s="34">
        <v>0.25</v>
      </c>
      <c r="U76" s="35">
        <f t="shared" si="5"/>
        <v>0</v>
      </c>
      <c r="V76" s="1"/>
      <c r="W76" s="1"/>
      <c r="X76" s="1"/>
      <c r="Y76" s="1"/>
      <c r="Z76" s="1"/>
    </row>
    <row r="77" spans="1:26" ht="12.75" customHeight="1">
      <c r="A77" s="1"/>
      <c r="B77" s="133" t="s">
        <v>180</v>
      </c>
      <c r="C77" s="134"/>
      <c r="D77" s="37"/>
      <c r="E77" s="34">
        <v>1</v>
      </c>
      <c r="F77" s="41"/>
      <c r="G77" s="75">
        <f t="shared" si="9"/>
        <v>0</v>
      </c>
      <c r="H77" s="48" t="s">
        <v>181</v>
      </c>
      <c r="I77" s="37"/>
      <c r="J77" s="34">
        <v>0.75</v>
      </c>
      <c r="K77" s="41"/>
      <c r="L77" s="39">
        <f t="shared" si="8"/>
        <v>0</v>
      </c>
      <c r="M77" s="36" t="s">
        <v>182</v>
      </c>
      <c r="N77" s="37"/>
      <c r="O77" s="34">
        <v>0.25</v>
      </c>
      <c r="P77" s="41"/>
      <c r="Q77" s="39">
        <f t="shared" si="7"/>
        <v>0</v>
      </c>
      <c r="R77" s="82"/>
      <c r="S77" s="83"/>
      <c r="T77" s="84"/>
      <c r="U77" s="85"/>
      <c r="V77" s="1"/>
      <c r="W77" s="1"/>
      <c r="X77" s="1"/>
      <c r="Y77" s="1"/>
      <c r="Z77" s="1"/>
    </row>
    <row r="78" spans="1:26" ht="12.75" customHeight="1">
      <c r="A78" s="1"/>
      <c r="B78" s="133" t="s">
        <v>183</v>
      </c>
      <c r="C78" s="134"/>
      <c r="D78" s="37"/>
      <c r="E78" s="34">
        <v>7.0000000000000007E-2</v>
      </c>
      <c r="F78" s="41"/>
      <c r="G78" s="75">
        <f t="shared" si="9"/>
        <v>0</v>
      </c>
      <c r="H78" s="48" t="s">
        <v>184</v>
      </c>
      <c r="I78" s="37"/>
      <c r="J78" s="34">
        <v>0.5</v>
      </c>
      <c r="K78" s="41"/>
      <c r="L78" s="39">
        <f t="shared" si="8"/>
        <v>0</v>
      </c>
      <c r="M78" s="36" t="s">
        <v>185</v>
      </c>
      <c r="N78" s="37"/>
      <c r="O78" s="34">
        <v>5</v>
      </c>
      <c r="P78" s="41"/>
      <c r="Q78" s="39">
        <f t="shared" si="7"/>
        <v>0</v>
      </c>
      <c r="R78" s="86" t="s">
        <v>186</v>
      </c>
      <c r="S78" s="37"/>
      <c r="T78" s="34">
        <v>0.25</v>
      </c>
      <c r="U78" s="35">
        <f t="shared" si="5"/>
        <v>0</v>
      </c>
      <c r="V78" s="1"/>
      <c r="W78" s="1"/>
      <c r="X78" s="1"/>
      <c r="Y78" s="1"/>
      <c r="Z78" s="1"/>
    </row>
    <row r="79" spans="1:26" ht="12.75" customHeight="1">
      <c r="A79" s="1"/>
      <c r="B79" s="133" t="s">
        <v>187</v>
      </c>
      <c r="C79" s="134"/>
      <c r="D79" s="37"/>
      <c r="E79" s="34">
        <v>7.0000000000000007E-2</v>
      </c>
      <c r="F79" s="41"/>
      <c r="G79" s="75">
        <f t="shared" si="9"/>
        <v>0</v>
      </c>
      <c r="H79" s="48" t="s">
        <v>188</v>
      </c>
      <c r="I79" s="37"/>
      <c r="J79" s="34">
        <v>0.8</v>
      </c>
      <c r="K79" s="41"/>
      <c r="L79" s="39">
        <f t="shared" si="8"/>
        <v>0</v>
      </c>
      <c r="M79" s="36" t="s">
        <v>189</v>
      </c>
      <c r="N79" s="37"/>
      <c r="O79" s="34">
        <v>0.12</v>
      </c>
      <c r="P79" s="41"/>
      <c r="Q79" s="39">
        <f t="shared" si="7"/>
        <v>0</v>
      </c>
      <c r="R79" s="86" t="s">
        <v>190</v>
      </c>
      <c r="S79" s="37"/>
      <c r="T79" s="34">
        <v>0.1</v>
      </c>
      <c r="U79" s="35">
        <f t="shared" si="5"/>
        <v>0</v>
      </c>
      <c r="V79" s="1"/>
      <c r="W79" s="1"/>
      <c r="X79" s="1"/>
      <c r="Y79" s="1"/>
      <c r="Z79" s="1"/>
    </row>
    <row r="80" spans="1:26" ht="12.75" customHeight="1">
      <c r="A80" s="1"/>
      <c r="B80" s="133" t="s">
        <v>191</v>
      </c>
      <c r="C80" s="134"/>
      <c r="D80" s="37"/>
      <c r="E80" s="34">
        <v>7.0000000000000007E-2</v>
      </c>
      <c r="F80" s="41"/>
      <c r="G80" s="75">
        <f t="shared" si="9"/>
        <v>0</v>
      </c>
      <c r="H80" s="48" t="s">
        <v>192</v>
      </c>
      <c r="I80" s="37"/>
      <c r="J80" s="34">
        <v>1</v>
      </c>
      <c r="K80" s="41"/>
      <c r="L80" s="39">
        <f t="shared" si="8"/>
        <v>0</v>
      </c>
      <c r="M80" s="36" t="s">
        <v>193</v>
      </c>
      <c r="N80" s="37"/>
      <c r="O80" s="34">
        <v>0.12</v>
      </c>
      <c r="P80" s="41"/>
      <c r="Q80" s="39">
        <f t="shared" si="7"/>
        <v>0</v>
      </c>
      <c r="R80" s="86" t="s">
        <v>194</v>
      </c>
      <c r="S80" s="38"/>
      <c r="T80" s="34">
        <v>0.05</v>
      </c>
      <c r="U80" s="87">
        <f t="shared" si="5"/>
        <v>0</v>
      </c>
      <c r="V80" s="1"/>
      <c r="W80" s="1"/>
      <c r="X80" s="1"/>
      <c r="Y80" s="1"/>
      <c r="Z80" s="1"/>
    </row>
    <row r="81" spans="1:26" ht="12.75" customHeight="1">
      <c r="A81" s="1"/>
      <c r="B81" s="133" t="s">
        <v>195</v>
      </c>
      <c r="C81" s="134"/>
      <c r="D81" s="76"/>
      <c r="E81" s="34">
        <v>0.6</v>
      </c>
      <c r="F81" s="41"/>
      <c r="G81" s="75">
        <f t="shared" si="9"/>
        <v>0</v>
      </c>
      <c r="H81" s="48" t="s">
        <v>196</v>
      </c>
      <c r="I81" s="37"/>
      <c r="J81" s="34">
        <v>1.5</v>
      </c>
      <c r="K81" s="41"/>
      <c r="L81" s="39">
        <f t="shared" si="8"/>
        <v>0</v>
      </c>
      <c r="M81" s="36" t="s">
        <v>197</v>
      </c>
      <c r="N81" s="37"/>
      <c r="O81" s="34">
        <v>0.1</v>
      </c>
      <c r="P81" s="41"/>
      <c r="Q81" s="39">
        <f t="shared" si="7"/>
        <v>0</v>
      </c>
      <c r="R81" s="138" t="s">
        <v>198</v>
      </c>
      <c r="S81" s="137"/>
      <c r="T81" s="143"/>
      <c r="U81" s="81">
        <f>SUM(U35:U80)</f>
        <v>0</v>
      </c>
      <c r="V81" s="1"/>
      <c r="W81" s="1"/>
      <c r="X81" s="1"/>
      <c r="Y81" s="1"/>
      <c r="Z81" s="1"/>
    </row>
    <row r="82" spans="1:26" ht="12.75" customHeight="1">
      <c r="A82" s="1"/>
      <c r="B82" s="133" t="s">
        <v>199</v>
      </c>
      <c r="C82" s="134"/>
      <c r="D82" s="76"/>
      <c r="E82" s="34">
        <v>1</v>
      </c>
      <c r="F82" s="41"/>
      <c r="G82" s="75">
        <f t="shared" si="9"/>
        <v>0</v>
      </c>
      <c r="H82" s="48" t="s">
        <v>200</v>
      </c>
      <c r="I82" s="37"/>
      <c r="J82" s="34">
        <v>0.4</v>
      </c>
      <c r="K82" s="41"/>
      <c r="L82" s="39">
        <f t="shared" si="8"/>
        <v>0</v>
      </c>
      <c r="M82" s="45" t="s">
        <v>201</v>
      </c>
      <c r="N82" s="37"/>
      <c r="O82" s="34">
        <v>0.3</v>
      </c>
      <c r="P82" s="41"/>
      <c r="Q82" s="39">
        <f t="shared" si="7"/>
        <v>0</v>
      </c>
      <c r="R82" s="144" t="s">
        <v>198</v>
      </c>
      <c r="S82" s="111"/>
      <c r="T82" s="145"/>
      <c r="U82" s="88"/>
      <c r="V82" s="1"/>
      <c r="W82" s="1"/>
      <c r="X82" s="1"/>
      <c r="Y82" s="1"/>
      <c r="Z82" s="1"/>
    </row>
    <row r="83" spans="1:26" ht="12.75" customHeight="1">
      <c r="A83" s="1"/>
      <c r="B83" s="133" t="s">
        <v>202</v>
      </c>
      <c r="C83" s="134"/>
      <c r="D83" s="37"/>
      <c r="E83" s="34">
        <v>3.7</v>
      </c>
      <c r="F83" s="41"/>
      <c r="G83" s="75">
        <f t="shared" si="9"/>
        <v>0</v>
      </c>
      <c r="H83" s="48" t="s">
        <v>203</v>
      </c>
      <c r="I83" s="37"/>
      <c r="J83" s="34">
        <v>0.25</v>
      </c>
      <c r="K83" s="41"/>
      <c r="L83" s="39">
        <f t="shared" si="8"/>
        <v>0</v>
      </c>
      <c r="M83" s="36" t="s">
        <v>204</v>
      </c>
      <c r="N83" s="37"/>
      <c r="O83" s="34">
        <v>0.25</v>
      </c>
      <c r="P83" s="41"/>
      <c r="Q83" s="39">
        <f t="shared" si="7"/>
        <v>0</v>
      </c>
      <c r="R83" s="146" t="s">
        <v>205</v>
      </c>
      <c r="S83" s="147"/>
      <c r="T83" s="147"/>
      <c r="U83" s="148"/>
      <c r="V83" s="1"/>
      <c r="W83" s="1"/>
      <c r="X83" s="1"/>
      <c r="Y83" s="1"/>
      <c r="Z83" s="1"/>
    </row>
    <row r="84" spans="1:26" ht="12.75" customHeight="1">
      <c r="A84" s="1"/>
      <c r="B84" s="133" t="s">
        <v>206</v>
      </c>
      <c r="C84" s="134"/>
      <c r="D84" s="76"/>
      <c r="E84" s="34">
        <v>0.2</v>
      </c>
      <c r="F84" s="41"/>
      <c r="G84" s="75">
        <f t="shared" si="9"/>
        <v>0</v>
      </c>
      <c r="H84" s="77" t="s">
        <v>207</v>
      </c>
      <c r="I84" s="37"/>
      <c r="J84" s="34">
        <v>0.15</v>
      </c>
      <c r="K84" s="41"/>
      <c r="L84" s="39">
        <f t="shared" si="8"/>
        <v>0</v>
      </c>
      <c r="M84" s="45" t="s">
        <v>208</v>
      </c>
      <c r="N84" s="37"/>
      <c r="O84" s="34">
        <v>0.16</v>
      </c>
      <c r="P84" s="41"/>
      <c r="Q84" s="39">
        <f t="shared" si="7"/>
        <v>0</v>
      </c>
      <c r="R84" s="89" t="s">
        <v>209</v>
      </c>
      <c r="S84" s="90"/>
      <c r="T84" s="91"/>
      <c r="U84" s="92">
        <f>SUM(G88)</f>
        <v>0</v>
      </c>
      <c r="V84" s="1"/>
      <c r="W84" s="1"/>
      <c r="X84" s="1"/>
      <c r="Y84" s="1"/>
      <c r="Z84" s="1"/>
    </row>
    <row r="85" spans="1:26" ht="12.75" customHeight="1">
      <c r="A85" s="1"/>
      <c r="B85" s="133" t="s">
        <v>210</v>
      </c>
      <c r="C85" s="134"/>
      <c r="D85" s="76"/>
      <c r="E85" s="34">
        <v>0.1</v>
      </c>
      <c r="F85" s="41"/>
      <c r="G85" s="75">
        <f t="shared" si="9"/>
        <v>0</v>
      </c>
      <c r="H85" s="48" t="s">
        <v>211</v>
      </c>
      <c r="I85" s="37"/>
      <c r="J85" s="34">
        <v>0.4</v>
      </c>
      <c r="K85" s="41"/>
      <c r="L85" s="39">
        <f t="shared" si="8"/>
        <v>0</v>
      </c>
      <c r="M85" s="36" t="s">
        <v>212</v>
      </c>
      <c r="N85" s="37"/>
      <c r="O85" s="34">
        <v>0.16</v>
      </c>
      <c r="P85" s="41"/>
      <c r="Q85" s="39">
        <f t="shared" si="7"/>
        <v>0</v>
      </c>
      <c r="R85" s="93" t="s">
        <v>213</v>
      </c>
      <c r="S85" s="94"/>
      <c r="T85" s="95"/>
      <c r="U85" s="96">
        <f>SUM(L88)</f>
        <v>0</v>
      </c>
      <c r="V85" s="1"/>
      <c r="W85" s="1"/>
      <c r="X85" s="1"/>
      <c r="Y85" s="1"/>
      <c r="Z85" s="1"/>
    </row>
    <row r="86" spans="1:26" ht="12.75" customHeight="1">
      <c r="A86" s="1"/>
      <c r="B86" s="133" t="s">
        <v>214</v>
      </c>
      <c r="C86" s="134"/>
      <c r="D86" s="102"/>
      <c r="E86" s="34">
        <v>0.3</v>
      </c>
      <c r="F86" s="41"/>
      <c r="G86" s="75">
        <f t="shared" si="9"/>
        <v>0</v>
      </c>
      <c r="H86" s="48" t="s">
        <v>52</v>
      </c>
      <c r="I86" s="37"/>
      <c r="J86" s="34">
        <v>1</v>
      </c>
      <c r="K86" s="41"/>
      <c r="L86" s="39">
        <f t="shared" si="8"/>
        <v>0</v>
      </c>
      <c r="M86" s="36" t="s">
        <v>215</v>
      </c>
      <c r="N86" s="37"/>
      <c r="O86" s="34">
        <v>0.3</v>
      </c>
      <c r="P86" s="41"/>
      <c r="Q86" s="39">
        <f t="shared" si="7"/>
        <v>0</v>
      </c>
      <c r="R86" s="93" t="s">
        <v>216</v>
      </c>
      <c r="S86" s="94"/>
      <c r="T86" s="95"/>
      <c r="U86" s="96">
        <f>SUM(Q88)</f>
        <v>0</v>
      </c>
      <c r="V86" s="1"/>
      <c r="W86" s="1"/>
      <c r="X86" s="1"/>
      <c r="Y86" s="1"/>
      <c r="Z86" s="1"/>
    </row>
    <row r="87" spans="1:26" ht="12.75" customHeight="1">
      <c r="A87" s="1"/>
      <c r="B87" s="133" t="s">
        <v>217</v>
      </c>
      <c r="C87" s="134"/>
      <c r="D87" s="38"/>
      <c r="E87" s="41">
        <v>0.15</v>
      </c>
      <c r="F87" s="41"/>
      <c r="G87" s="75">
        <f t="shared" si="9"/>
        <v>0</v>
      </c>
      <c r="H87" s="48" t="s">
        <v>218</v>
      </c>
      <c r="I87" s="38"/>
      <c r="J87" s="34">
        <v>1.5</v>
      </c>
      <c r="K87" s="1"/>
      <c r="L87" s="39">
        <f t="shared" si="8"/>
        <v>0</v>
      </c>
      <c r="M87" s="36" t="s">
        <v>219</v>
      </c>
      <c r="N87" s="38"/>
      <c r="O87" s="34">
        <v>0.7</v>
      </c>
      <c r="P87" s="80"/>
      <c r="Q87" s="39">
        <f t="shared" si="7"/>
        <v>0</v>
      </c>
      <c r="R87" s="97" t="s">
        <v>220</v>
      </c>
      <c r="S87" s="98"/>
      <c r="T87" s="99"/>
      <c r="U87" s="100">
        <f>SUM(U81)</f>
        <v>0</v>
      </c>
      <c r="V87" s="1"/>
      <c r="W87" s="1"/>
      <c r="X87" s="1"/>
      <c r="Y87" s="1"/>
      <c r="Z87" s="1"/>
    </row>
    <row r="88" spans="1:26" ht="12.75" customHeight="1">
      <c r="A88" s="1"/>
      <c r="B88" s="138" t="s">
        <v>221</v>
      </c>
      <c r="C88" s="137"/>
      <c r="D88" s="137"/>
      <c r="E88" s="137"/>
      <c r="F88" s="78"/>
      <c r="G88" s="79">
        <f>SUM(G35:G87)</f>
        <v>0</v>
      </c>
      <c r="H88" s="136" t="s">
        <v>222</v>
      </c>
      <c r="I88" s="137"/>
      <c r="J88" s="137"/>
      <c r="K88" s="78"/>
      <c r="L88" s="81">
        <f>SUM(L35:L87)</f>
        <v>0</v>
      </c>
      <c r="M88" s="138" t="s">
        <v>223</v>
      </c>
      <c r="N88" s="137"/>
      <c r="O88" s="137"/>
      <c r="P88" s="78"/>
      <c r="Q88" s="81">
        <f>SUM(Q35:Q87)</f>
        <v>0</v>
      </c>
      <c r="R88" s="104" t="s">
        <v>224</v>
      </c>
      <c r="S88" s="105">
        <f>SUM(U88)</f>
        <v>0</v>
      </c>
      <c r="T88" s="106"/>
      <c r="U88" s="105">
        <f>SUM(U84:U87)</f>
        <v>0</v>
      </c>
      <c r="V88" s="1"/>
      <c r="W88" s="101"/>
      <c r="X88" s="1"/>
      <c r="Y88" s="1"/>
      <c r="Z88" s="1"/>
    </row>
    <row r="89" spans="1:26" ht="18" customHeight="1">
      <c r="A89" s="1"/>
      <c r="B89" s="139" t="s">
        <v>225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40"/>
      <c r="V89" s="1"/>
      <c r="W89" s="1"/>
      <c r="X89" s="1"/>
      <c r="Y89" s="1"/>
      <c r="Z89" s="1"/>
    </row>
    <row r="90" spans="1:26" ht="12.75" customHeight="1" thickBot="1">
      <c r="A90" s="1"/>
      <c r="B90" s="1"/>
      <c r="C90" s="1"/>
      <c r="D90" s="1"/>
      <c r="E90" s="1"/>
      <c r="F90" s="1"/>
      <c r="G90" s="1"/>
      <c r="H90" s="41"/>
      <c r="I90" s="41"/>
      <c r="J90" s="1"/>
      <c r="K90" s="1"/>
      <c r="L90" s="1"/>
      <c r="M90" s="1"/>
      <c r="N90" s="1"/>
      <c r="O90" s="1"/>
      <c r="P90" s="1"/>
      <c r="Q90" s="1"/>
      <c r="R90" s="52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73" t="s">
        <v>226</v>
      </c>
      <c r="S91" s="167" t="s">
        <v>228</v>
      </c>
      <c r="T91" s="168"/>
      <c r="U91" s="169"/>
      <c r="V91" s="1"/>
      <c r="W91" s="1"/>
      <c r="X91" s="1"/>
      <c r="Y91" s="1"/>
      <c r="Z91" s="1"/>
    </row>
    <row r="92" spans="1:26" ht="12.75" customHeight="1" thickBot="1">
      <c r="A92" s="1"/>
      <c r="B92" s="149" t="s">
        <v>227</v>
      </c>
      <c r="C92" s="150"/>
      <c r="D92" s="150"/>
      <c r="E92" s="150"/>
      <c r="F92" s="150"/>
      <c r="G92" s="150"/>
      <c r="H92" s="151"/>
      <c r="I92" s="1"/>
      <c r="J92" s="1"/>
      <c r="K92" s="1"/>
      <c r="L92" s="1"/>
      <c r="M92" s="1"/>
      <c r="N92" s="1"/>
      <c r="O92" s="1"/>
      <c r="P92" s="1"/>
      <c r="Q92" s="1"/>
      <c r="R92" s="174"/>
      <c r="S92" s="170"/>
      <c r="T92" s="171"/>
      <c r="U92" s="172"/>
      <c r="V92" s="1"/>
      <c r="W92" s="1"/>
      <c r="X92" s="1"/>
      <c r="Y92" s="1"/>
      <c r="Z92" s="1"/>
    </row>
    <row r="93" spans="1:26" ht="12.75" customHeight="1">
      <c r="A93" s="1"/>
      <c r="B93" s="152"/>
      <c r="C93" s="153"/>
      <c r="D93" s="153"/>
      <c r="E93" s="153"/>
      <c r="F93" s="153"/>
      <c r="G93" s="153"/>
      <c r="H93" s="154"/>
      <c r="I93" s="1"/>
      <c r="J93" s="1"/>
      <c r="K93" s="1"/>
      <c r="L93" s="1"/>
      <c r="M93" s="1"/>
      <c r="N93" s="1"/>
      <c r="O93" s="1"/>
      <c r="P93" s="1"/>
      <c r="Q93" s="1"/>
      <c r="R93" s="109" t="s">
        <v>229</v>
      </c>
      <c r="S93" s="164">
        <f>SUM(D35:D87)+SUM(I35:I87)+SUM(N35:N87)+SUM(S35:S87)</f>
        <v>0</v>
      </c>
      <c r="T93" s="165"/>
      <c r="U93" s="166"/>
      <c r="V93" s="1"/>
      <c r="W93" s="1"/>
      <c r="X93" s="1"/>
      <c r="Y93" s="1"/>
      <c r="Z93" s="1"/>
    </row>
    <row r="94" spans="1:26" ht="12.75" customHeight="1">
      <c r="A94" s="1"/>
      <c r="B94" s="152"/>
      <c r="C94" s="153"/>
      <c r="D94" s="153"/>
      <c r="E94" s="153"/>
      <c r="F94" s="153"/>
      <c r="G94" s="153"/>
      <c r="H94" s="154"/>
      <c r="I94" s="1"/>
      <c r="J94" s="1"/>
      <c r="K94" s="1"/>
      <c r="L94" s="1"/>
      <c r="M94" s="1"/>
      <c r="N94" s="1"/>
      <c r="O94" s="1"/>
      <c r="P94" s="1"/>
      <c r="Q94" s="1"/>
      <c r="R94" s="108" t="s">
        <v>230</v>
      </c>
      <c r="S94" s="161">
        <f>U88</f>
        <v>0</v>
      </c>
      <c r="T94" s="162"/>
      <c r="U94" s="163"/>
      <c r="V94" s="1"/>
      <c r="W94" s="1"/>
      <c r="X94" s="1"/>
      <c r="Y94" s="1"/>
      <c r="Z94" s="1"/>
    </row>
    <row r="95" spans="1:26" ht="12.75" customHeight="1" thickBot="1">
      <c r="A95" s="1"/>
      <c r="B95" s="152"/>
      <c r="C95" s="153"/>
      <c r="D95" s="153"/>
      <c r="E95" s="153"/>
      <c r="F95" s="153"/>
      <c r="G95" s="153"/>
      <c r="H95" s="154"/>
      <c r="I95" s="1"/>
      <c r="J95" s="1"/>
      <c r="K95" s="1"/>
      <c r="L95" s="1"/>
      <c r="M95" s="1"/>
      <c r="N95" s="1"/>
      <c r="O95" s="1"/>
      <c r="P95" s="1"/>
      <c r="Q95" s="1"/>
      <c r="R95" s="107" t="s">
        <v>231</v>
      </c>
      <c r="S95" s="158">
        <f>U88*35.3147</f>
        <v>0</v>
      </c>
      <c r="T95" s="159"/>
      <c r="U95" s="160"/>
      <c r="V95" s="1"/>
      <c r="W95" s="1"/>
      <c r="X95" s="1"/>
      <c r="Y95" s="1"/>
      <c r="Z95" s="1"/>
    </row>
    <row r="96" spans="1:26" ht="12.75" customHeight="1">
      <c r="A96" s="1"/>
      <c r="B96" s="155"/>
      <c r="C96" s="156"/>
      <c r="D96" s="156"/>
      <c r="E96" s="156"/>
      <c r="F96" s="156"/>
      <c r="G96" s="156"/>
      <c r="H96" s="15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2">
    <mergeCell ref="B92:H92"/>
    <mergeCell ref="B93:H96"/>
    <mergeCell ref="S95:U95"/>
    <mergeCell ref="S94:U94"/>
    <mergeCell ref="S93:U93"/>
    <mergeCell ref="S91:U92"/>
    <mergeCell ref="R91:R92"/>
    <mergeCell ref="H88:J88"/>
    <mergeCell ref="M88:O88"/>
    <mergeCell ref="B89:U89"/>
    <mergeCell ref="I28:S29"/>
    <mergeCell ref="B84:C84"/>
    <mergeCell ref="B85:C85"/>
    <mergeCell ref="B86:C86"/>
    <mergeCell ref="B87:C87"/>
    <mergeCell ref="B88:E88"/>
    <mergeCell ref="R81:T81"/>
    <mergeCell ref="B82:C82"/>
    <mergeCell ref="R82:T82"/>
    <mergeCell ref="B83:C83"/>
    <mergeCell ref="R83:U83"/>
    <mergeCell ref="B77:C77"/>
    <mergeCell ref="B78:C78"/>
    <mergeCell ref="B79:C79"/>
    <mergeCell ref="B80:C80"/>
    <mergeCell ref="B81:C81"/>
    <mergeCell ref="B72:C72"/>
    <mergeCell ref="B73:C73"/>
    <mergeCell ref="B74:C74"/>
    <mergeCell ref="B75:C75"/>
    <mergeCell ref="B76:C76"/>
    <mergeCell ref="B67:G67"/>
    <mergeCell ref="B68:C68"/>
    <mergeCell ref="B69:C69"/>
    <mergeCell ref="B70:C70"/>
    <mergeCell ref="B71:C71"/>
    <mergeCell ref="B63:C63"/>
    <mergeCell ref="B64:C64"/>
    <mergeCell ref="H64:L64"/>
    <mergeCell ref="B65:C65"/>
    <mergeCell ref="B66:C66"/>
    <mergeCell ref="B58:C58"/>
    <mergeCell ref="B59:C59"/>
    <mergeCell ref="B60:C60"/>
    <mergeCell ref="B61:C61"/>
    <mergeCell ref="B62:C62"/>
    <mergeCell ref="B54:C54"/>
    <mergeCell ref="B55:C55"/>
    <mergeCell ref="B56:G56"/>
    <mergeCell ref="M56:Q56"/>
    <mergeCell ref="B57:C57"/>
    <mergeCell ref="B49:C49"/>
    <mergeCell ref="B50:C50"/>
    <mergeCell ref="B51:C51"/>
    <mergeCell ref="B52:C52"/>
    <mergeCell ref="B53:C53"/>
    <mergeCell ref="B45:C45"/>
    <mergeCell ref="R45:U45"/>
    <mergeCell ref="B46:C46"/>
    <mergeCell ref="B47:C47"/>
    <mergeCell ref="B48:C48"/>
    <mergeCell ref="B40:C40"/>
    <mergeCell ref="B41:C41"/>
    <mergeCell ref="B42:G42"/>
    <mergeCell ref="B43:C43"/>
    <mergeCell ref="B44:C44"/>
    <mergeCell ref="B35:C35"/>
    <mergeCell ref="B36:C36"/>
    <mergeCell ref="B37:C37"/>
    <mergeCell ref="B38:C38"/>
    <mergeCell ref="B39:C39"/>
    <mergeCell ref="B33:C33"/>
    <mergeCell ref="B34:G34"/>
    <mergeCell ref="H34:L34"/>
    <mergeCell ref="M34:Q34"/>
    <mergeCell ref="R34:U34"/>
    <mergeCell ref="I20:S20"/>
    <mergeCell ref="I22:S22"/>
    <mergeCell ref="I24:S24"/>
    <mergeCell ref="I26:S26"/>
    <mergeCell ref="B31:U31"/>
    <mergeCell ref="C8:S8"/>
    <mergeCell ref="C10:S10"/>
    <mergeCell ref="C14:S14"/>
    <mergeCell ref="C16:S16"/>
    <mergeCell ref="B18:U18"/>
    <mergeCell ref="C12:S12"/>
    <mergeCell ref="B1:U1"/>
    <mergeCell ref="I2:U2"/>
    <mergeCell ref="R3:U3"/>
    <mergeCell ref="B5:U5"/>
    <mergeCell ref="B6:U6"/>
  </mergeCells>
  <hyperlinks>
    <hyperlink ref="R3" r:id="rId1" xr:uid="{B710C2A9-2405-AF4C-9F13-B9B9DA3D78FF}"/>
  </hyperlinks>
  <printOptions horizontalCentered="1" verticalCentered="1"/>
  <pageMargins left="0.25" right="0.25" top="0.27916666666666701" bottom="0.26874999999999999" header="0" footer="0"/>
  <pageSetup paperSize="9" scale="75" orientation="portrait" r:id="rId2"/>
  <colBreaks count="1" manualBreakCount="1">
    <brk id="21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9.1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69930555555555596" right="0.69930555555555596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Inventory</vt:lpstr>
      <vt:lpstr>Sheet1</vt:lpstr>
      <vt:lpstr>Inventory!Print_Area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Schroeder</dc:creator>
  <cp:lastModifiedBy>Lize</cp:lastModifiedBy>
  <dcterms:created xsi:type="dcterms:W3CDTF">2019-05-21T06:21:00Z</dcterms:created>
  <dcterms:modified xsi:type="dcterms:W3CDTF">2023-02-17T09:31:16Z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